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
    </mc:Choice>
  </mc:AlternateContent>
  <xr:revisionPtr revIDLastSave="0" documentId="8_{5E5ED19C-B2F0-4F8C-AAA1-08DEF0329C10}" xr6:coauthVersionLast="41" xr6:coauthVersionMax="41" xr10:uidLastSave="{00000000-0000-0000-0000-000000000000}"/>
  <bookViews>
    <workbookView xWindow="-120" yWindow="-120" windowWidth="29040" windowHeight="15840" tabRatio="865" xr2:uid="{00000000-000D-0000-FFFF-FFFF00000000}"/>
  </bookViews>
  <sheets>
    <sheet name="المقدمة " sheetId="15" r:id="rId1"/>
    <sheet name="التقديم" sheetId="2" r:id="rId2"/>
    <sheet name="31" sheetId="3" r:id="rId3"/>
    <sheet name="32" sheetId="16" r:id="rId4"/>
    <sheet name="33" sheetId="5" r:id="rId5"/>
    <sheet name="GR-16" sheetId="24" r:id="rId6"/>
    <sheet name="34" sheetId="6" r:id="rId7"/>
    <sheet name="35" sheetId="12" r:id="rId8"/>
    <sheet name="36" sheetId="13" r:id="rId9"/>
    <sheet name="37" sheetId="14" r:id="rId10"/>
  </sheets>
  <definedNames>
    <definedName name="_xlnm.Print_Area" localSheetId="2">'31'!$A$1:$M$14</definedName>
    <definedName name="_xlnm.Print_Area" localSheetId="3">'32'!$A$1:$I$14</definedName>
    <definedName name="_xlnm.Print_Area" localSheetId="4">'33'!$A$1:$L$14</definedName>
    <definedName name="_xlnm.Print_Area" localSheetId="6">'34'!$A$1:$J$15</definedName>
    <definedName name="_xlnm.Print_Area" localSheetId="7">'35'!$A$1:$G$13</definedName>
    <definedName name="_xlnm.Print_Area" localSheetId="8">'36'!$A$1:$K$13</definedName>
    <definedName name="_xlnm.Print_Area" localSheetId="9">'37'!$A$1:$I$12</definedName>
    <definedName name="_xlnm.Print_Area" localSheetId="5">'GR-16'!$A$1:$M$34</definedName>
    <definedName name="_xlnm.Print_Area" localSheetId="1">التقديم!$A$1:$C$13</definedName>
    <definedName name="_xlnm.Print_Area" localSheetId="0">'المقدمة '!$A$1:$A$37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3" l="1"/>
  <c r="H14" i="6" l="1"/>
  <c r="E13" i="13" l="1"/>
  <c r="F13" i="13"/>
  <c r="G13" i="13"/>
  <c r="H13" i="13"/>
  <c r="C13" i="13"/>
  <c r="E13" i="12"/>
  <c r="G14" i="6"/>
  <c r="C14" i="16"/>
  <c r="E14" i="16"/>
  <c r="F14" i="16"/>
  <c r="B14" i="16"/>
  <c r="J13" i="3"/>
  <c r="I12" i="3"/>
  <c r="I13" i="3"/>
  <c r="J11" i="3"/>
  <c r="I11" i="3"/>
  <c r="C14" i="3"/>
  <c r="D14" i="3"/>
  <c r="F14" i="3"/>
  <c r="G14" i="3"/>
  <c r="B14" i="3"/>
  <c r="K13" i="3" l="1"/>
  <c r="K11" i="3"/>
  <c r="I14" i="3"/>
  <c r="D13" i="12" l="1"/>
  <c r="C13" i="12"/>
  <c r="B14" i="5" l="1"/>
  <c r="I14" i="5"/>
  <c r="C14" i="5"/>
  <c r="E14" i="5"/>
  <c r="F14" i="5"/>
  <c r="G13" i="5"/>
  <c r="D13" i="5"/>
  <c r="G12" i="5"/>
  <c r="D12" i="5"/>
  <c r="G11" i="5"/>
  <c r="D11" i="5"/>
  <c r="E11" i="3"/>
  <c r="E12" i="3"/>
  <c r="E13" i="3"/>
  <c r="G11" i="16"/>
  <c r="G12" i="16"/>
  <c r="G13" i="16"/>
  <c r="D12" i="16"/>
  <c r="D13" i="16"/>
  <c r="D11" i="16"/>
  <c r="J12" i="3"/>
  <c r="H11" i="3"/>
  <c r="H13" i="3"/>
  <c r="H12" i="3"/>
  <c r="H13" i="5" l="1"/>
  <c r="J13" i="5" s="1"/>
  <c r="H11" i="5"/>
  <c r="J11" i="5" s="1"/>
  <c r="D14" i="16"/>
  <c r="H14" i="3"/>
  <c r="E14" i="3"/>
  <c r="J14" i="3"/>
  <c r="K12" i="3"/>
  <c r="K14" i="3" s="1"/>
  <c r="G14" i="16"/>
  <c r="G14" i="5"/>
  <c r="H12" i="5"/>
  <c r="J12" i="5" s="1"/>
  <c r="D14" i="5"/>
  <c r="J14" i="5" l="1"/>
  <c r="H14" i="5"/>
</calcChain>
</file>

<file path=xl/sharedStrings.xml><?xml version="1.0" encoding="utf-8"?>
<sst xmlns="http://schemas.openxmlformats.org/spreadsheetml/2006/main" count="254" uniqueCount="163">
  <si>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</si>
  <si>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</si>
  <si>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</si>
  <si>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</si>
  <si>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</si>
  <si>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</si>
  <si>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</si>
  <si>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</si>
  <si>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</si>
  <si>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</si>
  <si>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</si>
  <si>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</si>
  <si>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</si>
  <si>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</si>
  <si>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</si>
  <si>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</si>
  <si>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</si>
  <si>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</si>
  <si>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</si>
  <si>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</si>
  <si>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</si>
  <si>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</si>
  <si>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</si>
  <si>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</si>
  <si>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</si>
  <si>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</si>
  <si>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</si>
  <si>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</si>
  <si>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</si>
  <si>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</si>
  <si>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</si>
  <si>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</si>
  <si>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</si>
  <si>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</si>
  <si>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</si>
  <si>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</si>
  <si>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</si>
  <si>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</si>
  <si>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</si>
  <si>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</si>
  <si>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</si>
  <si>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</si>
  <si>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</si>
  <si>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</si>
  <si>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</si>
  <si>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</si>
  <si>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</si>
  <si>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</si>
  <si>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</si>
  <si>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</si>
  <si>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</si>
  <si>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</si>
  <si>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</si>
  <si>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</si>
  <si>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</si>
  <si>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</si>
  <si>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</si>
  <si>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</si>
  <si>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</si>
  <si>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</si>
  <si>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</si>
  <si>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</si>
  <si>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</si>
  <si>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</si>
  <si>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</si>
  <si>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</si>
  <si>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</si>
  <si>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</si>
  <si>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</si>
  <si>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</si>
  <si>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</si>
  <si>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</si>
  <si>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</si>
  <si>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</si>
  <si>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</si>
  <si>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</si>
  <si>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</si>
  <si>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</si>
  <si>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</si>
  <si>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</si>
  <si>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</si>
  <si>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</si>
  <si>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</si>
  <si>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</si>
  <si>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</si>
  <si>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</si>
  <si>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</si>
  <si>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</si>
  <si>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</si>
  <si>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</si>
  <si>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</si>
  <si>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</si>
  <si>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</si>
  <si>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</si>
  <si>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</si>
  <si>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</si>
  <si>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</si>
  <si>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</si>
  <si>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</si>
  <si>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 xml:space="preserve"> أقل من 50 مشتغل</t>
  </si>
  <si>
    <t>Data Sources :</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</si>
  <si>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</si>
  <si>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</si>
  <si>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</si>
  <si>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</si>
  <si>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</si>
  <si>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</si>
  <si>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</si>
  <si>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</si>
  <si>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</si>
  <si>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</si>
  <si>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</si>
  <si>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</si>
  <si>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</si>
  <si>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</si>
  <si>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</si>
  <si>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</si>
  <si>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</si>
  <si>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</si>
  <si>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</si>
  <si>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</si>
  <si>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</si>
  <si>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</si>
  <si>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</si>
  <si>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</si>
  <si>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</si>
  <si>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</si>
  <si>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</si>
  <si>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</si>
  <si>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</si>
  <si>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</si>
  <si>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</si>
  <si>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</si>
  <si>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</si>
  <si>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جدول (33) (القيمة:الف ريال قطري)</t>
  </si>
  <si>
    <t>TABLE (33) (Value QR. 000)</t>
  </si>
  <si>
    <t>TABLE (36) (Value : 000 Q.R)</t>
  </si>
  <si>
    <t>جدول (36) ( القيمة : ألف ريال قطري)</t>
  </si>
  <si>
    <t>تقديرات الإنتاج والقيمة المضافة المتولدة من خلال ممارسة هذا النشاط والمؤشرات العامة الأخرى يتم استخلاصها من بيانات المسح السنوي الذي يجريه جهاز التخطيط و الاحصاء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</si>
  <si>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Estimates of production and value added generated and other general indicators are obtained from the results of the annual survey conducted by the planning and Statistics Authority,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</si>
  <si>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 xml:space="preserve"> - النشرة السنوية لاحصاءات البناء والتشييد ، جهاز التخطيط و الاحصاء .</t>
  </si>
  <si>
    <t xml:space="preserve"> - Annual Bulletin of Building and Construction
   Statistics, planning and Statistics Authority .</t>
  </si>
  <si>
    <t>NUMBER OF ESTABLISHMENTS &amp; NUMBER OF EMPLOYEES BY  NATIONALITY, 
GENDER &amp; MAIN ECONOMIC ACTIVITY</t>
  </si>
  <si>
    <t>NUMBER OF EMPLOYEES &amp; ESTIMATES OF COMPENSATIONS OF EMPLOYEES 
BY NATIONALITY &amp; MAIN ECONOMIC ACTIVITY</t>
  </si>
  <si>
    <t>ملاحظة :</t>
  </si>
  <si>
    <t>: Note</t>
  </si>
  <si>
    <t>Inequality of totals in some tables is due to approximation.</t>
  </si>
  <si>
    <t>قد لا تتطابق أرقام بعض الجداول مع جداول أخرى وذلك نتيجة تقريب الأرقام.</t>
  </si>
  <si>
    <t xml:space="preserve"> - المسح الاقتصادي السنوي </t>
  </si>
  <si>
    <t xml:space="preserve"> - Annual Economic Survey.</t>
  </si>
  <si>
    <t>جدول (31)</t>
  </si>
  <si>
    <t>TABLE (31)</t>
  </si>
  <si>
    <t>جدول (32) (القيمة:الف ريال قطري)</t>
  </si>
  <si>
    <t>TABLE (32) (Value QR. 000)</t>
  </si>
  <si>
    <t>جدول (34)</t>
  </si>
  <si>
    <t>TABLE (34)</t>
  </si>
  <si>
    <t>جدول (36) (القيمة:الف ريال قطري)</t>
  </si>
  <si>
    <t>TABLE (36) (Value  000 Q.R)</t>
  </si>
  <si>
    <t>Graph (16) شكل</t>
  </si>
  <si>
    <t>جدول (37) (القيمة : ريال قطري)</t>
  </si>
  <si>
    <t>TABLE (37) (Values in Q.R)</t>
  </si>
  <si>
    <t>2020</t>
  </si>
  <si>
    <t>2016- 2020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</si>
</sst>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
  </numFmts>
  <fonts count="47">
    <font>
      <sz val="10"/>
      <name val="Arial"/>
      <charset val="178"/>
    </font>
    <font>
      <sz val="11"/>
      <color theme="1"/>
      <name val="Calibri"/>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8"/>
      <name val="Arial"/>
      <family val="2"/>
      <charset val="178"/>
    </font>
    <font>
      <sz val="16"/>
      <name val="Arial"/>
      <family val="2"/>
    </font>
    <font>
      <b/>
      <sz val="16"/>
      <name val="Simplified Arabic"/>
      <family val="1"/>
    </font>
    <font>
      <sz val="10"/>
      <color theme="1"/>
      <name val="Arial"/>
      <family val="2"/>
    </font>
    <font>
      <b/>
      <sz val="11"/>
      <color theme="1"/>
      <name val="Arial"/>
      <family val="2"/>
    </font>
    <font>
      <b/>
      <sz val="12"/>
      <color rgb="FF000000"/>
      <name val="Arial"/>
      <family val="2"/>
    </font>
    <font>
      <sz val="10"/>
      <name val="Times New Roman"/>
      <family val="1"/>
    </font>
    <font>
      <sz val="14"/>
      <color rgb="FF000000"/>
      <name val="Arial"/>
      <family val="2"/>
    </font>
    <font>
      <sz val="11"/>
      <color rgb="FF000000"/>
      <name val="Arial"/>
      <family val="2"/>
    </font>
    <font>
      <b/>
      <sz val="16"/>
      <name val="Sultan bold"/>
      <charset val="178"/>
    </font>
    <font>
      <b/>
      <sz val="12"/>
      <name val="Arial Black"/>
      <family val="2"/>
    </font>
    <font>
      <b/>
      <sz val="12"/>
      <name val="Sakkal Majalla"/>
    </font>
    <font>
      <b/>
      <sz val="14"/>
      <color rgb="FF000000"/>
      <name val="Sakkal Majalla"/>
    </font>
    <font>
      <b/>
      <sz val="12"/>
      <color rgb="FF000000"/>
      <name val="Sakkal Majalla"/>
    </font>
    <font>
      <sz val="10"/>
      <name val="Sakkal Majalla"/>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s>
  <cellStyleXfs count="31">
    <xf numFmtId="0" fontId="0" fillId="0" borderId="0"/>
    <xf numFmtId="164" fontId="2"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7" fillId="2" borderId="3">
      <alignment horizontal="center" vertical="center" wrapText="1"/>
    </xf>
    <xf numFmtId="0" fontId="2" fillId="0" borderId="0">
      <alignment horizontal="center" vertical="center" readingOrder="2"/>
    </xf>
    <xf numFmtId="0" fontId="4" fillId="0" borderId="0">
      <alignment horizontal="left" vertical="center"/>
    </xf>
    <xf numFmtId="0" fontId="22" fillId="0" borderId="0"/>
    <xf numFmtId="0" fontId="22" fillId="0" borderId="0"/>
    <xf numFmtId="0" fontId="18" fillId="0" borderId="0">
      <alignment horizontal="right" vertical="center"/>
    </xf>
    <xf numFmtId="0" fontId="19" fillId="0" borderId="0">
      <alignment horizontal="left" vertical="center"/>
    </xf>
    <xf numFmtId="0" fontId="5" fillId="0" borderId="0">
      <alignment horizontal="right" vertical="center"/>
    </xf>
    <xf numFmtId="0" fontId="2" fillId="0" borderId="0">
      <alignment horizontal="left" vertical="center"/>
    </xf>
    <xf numFmtId="0" fontId="16" fillId="2" borderId="3" applyAlignment="0">
      <alignment horizontal="center" vertical="center"/>
    </xf>
    <xf numFmtId="0" fontId="18"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164" fontId="2" fillId="0" borderId="0" applyFont="0" applyFill="0" applyBorder="0" applyAlignment="0" applyProtection="0"/>
    <xf numFmtId="0" fontId="2" fillId="0" borderId="0"/>
    <xf numFmtId="0" fontId="2" fillId="0" borderId="0"/>
    <xf numFmtId="0" fontId="19" fillId="0" borderId="0">
      <alignment horizontal="left" vertical="center"/>
    </xf>
    <xf numFmtId="0" fontId="16" fillId="2" borderId="3" applyAlignment="0">
      <alignment horizontal="center" vertical="center"/>
    </xf>
  </cellStyleXfs>
  <cellXfs count="243">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20" fillId="0" borderId="0" xfId="0" applyFont="1" applyAlignment="1">
      <alignment vertical="center"/>
    </xf>
    <xf numFmtId="0" fontId="22" fillId="0" borderId="0" xfId="11"/>
    <xf numFmtId="0" fontId="22" fillId="0" borderId="0" xfId="11" applyAlignment="1">
      <alignment vertical="center"/>
    </xf>
    <xf numFmtId="0" fontId="22" fillId="0" borderId="0" xfId="11" applyAlignment="1">
      <alignment horizontal="center" vertical="center"/>
    </xf>
    <xf numFmtId="0" fontId="26" fillId="0" borderId="0" xfId="11" applyFont="1" applyAlignment="1">
      <alignment horizontal="center" vertical="center" wrapText="1"/>
    </xf>
    <xf numFmtId="0" fontId="28" fillId="0" borderId="0" xfId="11" applyFont="1" applyAlignment="1">
      <alignment vertical="center" wrapText="1" readingOrder="1"/>
    </xf>
    <xf numFmtId="0" fontId="29" fillId="0" borderId="0" xfId="11" applyFont="1" applyAlignment="1">
      <alignment vertical="center"/>
    </xf>
    <xf numFmtId="49" fontId="27" fillId="0" borderId="0" xfId="0" applyNumberFormat="1" applyFont="1" applyAlignment="1">
      <alignment horizontal="center" vertical="center" readingOrder="2"/>
    </xf>
    <xf numFmtId="0" fontId="25" fillId="0" borderId="0" xfId="11" applyFont="1" applyAlignment="1">
      <alignment horizontal="center" vertical="top" wrapText="1"/>
    </xf>
    <xf numFmtId="0" fontId="20" fillId="0" borderId="0" xfId="0" applyFont="1" applyAlignment="1">
      <alignment horizontal="left" vertical="center"/>
    </xf>
    <xf numFmtId="0" fontId="21" fillId="0" borderId="0" xfId="0" applyFont="1" applyAlignment="1">
      <alignment horizontal="left" vertical="center"/>
    </xf>
    <xf numFmtId="49" fontId="21" fillId="0" borderId="0" xfId="0" applyNumberFormat="1" applyFont="1" applyBorder="1" applyAlignment="1">
      <alignment horizontal="center"/>
    </xf>
    <xf numFmtId="0" fontId="23" fillId="0" borderId="0" xfId="0" applyFont="1" applyAlignment="1">
      <alignment horizontal="centerContinuous" vertical="center" readingOrder="2"/>
    </xf>
    <xf numFmtId="0" fontId="21" fillId="0" borderId="0" xfId="0" applyFont="1" applyAlignment="1">
      <alignment horizontal="centerContinuous" vertical="center"/>
    </xf>
    <xf numFmtId="0" fontId="31" fillId="0" borderId="0" xfId="0" applyFont="1" applyAlignment="1">
      <alignment horizontal="centerContinuous" vertical="center"/>
    </xf>
    <xf numFmtId="0" fontId="21" fillId="0" borderId="0" xfId="0" applyFont="1" applyBorder="1" applyAlignment="1">
      <alignment horizontal="centerContinuous" vertical="center"/>
    </xf>
    <xf numFmtId="0" fontId="5" fillId="0" borderId="0" xfId="0" applyFont="1" applyAlignment="1">
      <alignment horizontal="right" vertical="center"/>
    </xf>
    <xf numFmtId="0" fontId="21" fillId="0" borderId="0" xfId="0" applyFont="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3" fillId="0" borderId="0" xfId="0" applyFont="1" applyAlignment="1">
      <alignment horizontal="justify" vertical="center"/>
    </xf>
    <xf numFmtId="0" fontId="5" fillId="0" borderId="0" xfId="0" applyFont="1" applyAlignment="1">
      <alignment horizontal="right" vertical="center" wrapText="1"/>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1"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1"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1"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1"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1" fillId="3" borderId="10" xfId="0" applyNumberFormat="1" applyFont="1" applyFill="1" applyBorder="1" applyAlignment="1">
      <alignment horizontal="right" vertical="center" indent="1"/>
    </xf>
    <xf numFmtId="49" fontId="21" fillId="4" borderId="13" xfId="0" applyNumberFormat="1" applyFont="1" applyFill="1" applyBorder="1" applyAlignment="1">
      <alignment horizontal="right" vertical="center" indent="1"/>
    </xf>
    <xf numFmtId="49" fontId="21"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1"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1"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2"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0" fillId="0" borderId="0" xfId="0" applyFont="1" applyAlignment="1">
      <alignment horizontal="centerContinuous" vertical="center" wrapText="1"/>
    </xf>
    <xf numFmtId="0" fontId="33" fillId="0" borderId="0" xfId="0" applyFont="1" applyAlignment="1">
      <alignment horizontal="centerContinuous" vertical="center"/>
    </xf>
    <xf numFmtId="0" fontId="33" fillId="0" borderId="0" xfId="0" applyFont="1" applyBorder="1" applyAlignment="1">
      <alignment horizontal="centerContinuous" vertical="center"/>
    </xf>
    <xf numFmtId="0" fontId="30" fillId="0" borderId="0" xfId="0" applyFont="1" applyAlignment="1">
      <alignment horizontal="centerContinuous" vertical="center"/>
    </xf>
    <xf numFmtId="0" fontId="33" fillId="0" borderId="0" xfId="0" applyFont="1" applyBorder="1" applyAlignment="1">
      <alignment vertical="center"/>
    </xf>
    <xf numFmtId="0" fontId="30" fillId="0" borderId="0" xfId="0" applyFont="1" applyBorder="1" applyAlignment="1">
      <alignment vertical="center"/>
    </xf>
    <xf numFmtId="49" fontId="21"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1"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3"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5" fontId="2" fillId="4" borderId="13" xfId="0" applyNumberFormat="1" applyFont="1" applyFill="1" applyBorder="1" applyAlignment="1">
      <alignment horizontal="center" vertical="center"/>
    </xf>
    <xf numFmtId="165" fontId="2" fillId="3" borderId="10" xfId="0" applyNumberFormat="1" applyFont="1" applyFill="1" applyBorder="1" applyAlignment="1">
      <alignment horizontal="center" vertical="center"/>
    </xf>
    <xf numFmtId="165"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1"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1" fillId="3" borderId="18" xfId="0" applyNumberFormat="1" applyFont="1" applyFill="1" applyBorder="1" applyAlignment="1">
      <alignment horizontal="center" vertical="center"/>
    </xf>
    <xf numFmtId="1" fontId="21"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1" fillId="0" borderId="7" xfId="0" applyNumberFormat="1" applyFont="1" applyBorder="1" applyAlignment="1">
      <alignment horizontal="center" vertical="center"/>
    </xf>
    <xf numFmtId="0" fontId="21" fillId="0" borderId="0" xfId="13" applyFont="1" applyAlignment="1">
      <alignment horizontal="right" vertical="center" readingOrder="2"/>
    </xf>
    <xf numFmtId="0" fontId="17"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3" fontId="20" fillId="0" borderId="0" xfId="0" applyNumberFormat="1" applyFont="1" applyAlignment="1">
      <alignment vertical="center"/>
    </xf>
    <xf numFmtId="49" fontId="21" fillId="4" borderId="12"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xf>
    <xf numFmtId="0" fontId="2" fillId="0" borderId="0" xfId="0" applyFont="1" applyAlignment="1">
      <alignment horizontal="right" readingOrder="2"/>
    </xf>
    <xf numFmtId="1" fontId="2" fillId="0" borderId="0" xfId="0" applyNumberFormat="1" applyFont="1" applyAlignment="1">
      <alignment vertical="center"/>
    </xf>
    <xf numFmtId="3" fontId="35" fillId="5" borderId="23" xfId="0" applyNumberFormat="1" applyFont="1" applyFill="1" applyBorder="1"/>
    <xf numFmtId="0" fontId="36" fillId="5" borderId="23" xfId="0" applyFont="1" applyFill="1" applyBorder="1" applyAlignment="1">
      <alignment wrapText="1"/>
    </xf>
    <xf numFmtId="0" fontId="37" fillId="0" borderId="0" xfId="0" applyFont="1" applyAlignment="1">
      <alignment horizontal="center" vertical="center" readingOrder="1"/>
    </xf>
    <xf numFmtId="0" fontId="23" fillId="0" borderId="0" xfId="0" applyFont="1" applyAlignment="1">
      <alignment horizontal="center"/>
    </xf>
    <xf numFmtId="0" fontId="5" fillId="0" borderId="0" xfId="0" applyFont="1" applyAlignment="1"/>
    <xf numFmtId="0" fontId="2" fillId="0" borderId="0" xfId="0" applyFont="1" applyAlignment="1">
      <alignment wrapText="1"/>
    </xf>
    <xf numFmtId="1" fontId="20" fillId="0" borderId="0" xfId="0" applyNumberFormat="1" applyFont="1" applyAlignment="1">
      <alignment vertical="center"/>
    </xf>
    <xf numFmtId="49" fontId="21" fillId="3" borderId="14" xfId="0" applyNumberFormat="1" applyFont="1" applyFill="1" applyBorder="1" applyAlignment="1">
      <alignment horizontal="center" vertical="center"/>
    </xf>
    <xf numFmtId="49" fontId="12" fillId="3" borderId="15"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xf>
    <xf numFmtId="3" fontId="2" fillId="4" borderId="13" xfId="0" applyNumberFormat="1" applyFont="1" applyFill="1" applyBorder="1" applyAlignment="1">
      <alignment horizontal="right" vertical="center" indent="1"/>
    </xf>
    <xf numFmtId="3" fontId="2" fillId="4" borderId="18" xfId="1" applyNumberFormat="1" applyFont="1" applyFill="1" applyBorder="1" applyAlignment="1">
      <alignment horizontal="right" vertical="center"/>
    </xf>
    <xf numFmtId="3" fontId="21" fillId="4" borderId="13" xfId="0" applyNumberFormat="1" applyFont="1" applyFill="1" applyBorder="1" applyAlignment="1">
      <alignment horizontal="right" vertical="center" indent="1"/>
    </xf>
    <xf numFmtId="3" fontId="2" fillId="3" borderId="10" xfId="0" applyNumberFormat="1" applyFont="1" applyFill="1" applyBorder="1" applyAlignment="1">
      <alignment horizontal="right" vertical="center" indent="1"/>
    </xf>
    <xf numFmtId="3" fontId="21" fillId="3" borderId="10" xfId="0" applyNumberFormat="1" applyFont="1" applyFill="1" applyBorder="1" applyAlignment="1">
      <alignment horizontal="right" vertical="center" indent="1"/>
    </xf>
    <xf numFmtId="3" fontId="2" fillId="4" borderId="11" xfId="0" applyNumberFormat="1" applyFont="1" applyFill="1" applyBorder="1" applyAlignment="1">
      <alignment horizontal="right" vertical="center" indent="1"/>
    </xf>
    <xf numFmtId="3" fontId="21" fillId="4" borderId="11" xfId="0" applyNumberFormat="1" applyFont="1" applyFill="1" applyBorder="1" applyAlignment="1">
      <alignment horizontal="right" vertical="center" indent="1"/>
    </xf>
    <xf numFmtId="3" fontId="21" fillId="4" borderId="12" xfId="0" applyNumberFormat="1" applyFont="1" applyFill="1" applyBorder="1" applyAlignment="1">
      <alignment horizontal="right" vertical="center" indent="1"/>
    </xf>
    <xf numFmtId="3" fontId="2" fillId="3" borderId="18" xfId="1" applyNumberFormat="1" applyFont="1" applyFill="1" applyBorder="1" applyAlignment="1">
      <alignment horizontal="right" vertical="center"/>
    </xf>
    <xf numFmtId="3" fontId="21" fillId="3" borderId="12" xfId="0" applyNumberFormat="1" applyFont="1" applyFill="1" applyBorder="1" applyAlignment="1">
      <alignment horizontal="right" vertical="center" indent="1"/>
    </xf>
    <xf numFmtId="3" fontId="2" fillId="4" borderId="13" xfId="20" applyNumberFormat="1" applyFont="1" applyFill="1" applyBorder="1">
      <alignment horizontal="right" vertical="center" indent="1"/>
    </xf>
    <xf numFmtId="3" fontId="2" fillId="3" borderId="16" xfId="20" applyNumberFormat="1" applyFont="1" applyFill="1" applyBorder="1">
      <alignment horizontal="right" vertical="center" indent="1"/>
    </xf>
    <xf numFmtId="3" fontId="21" fillId="4" borderId="17" xfId="1" applyNumberFormat="1" applyFont="1" applyFill="1" applyBorder="1" applyAlignment="1">
      <alignment horizontal="right" vertical="center" indent="1"/>
    </xf>
    <xf numFmtId="3" fontId="21" fillId="4" borderId="17" xfId="0" applyNumberFormat="1" applyFont="1" applyFill="1" applyBorder="1" applyAlignment="1">
      <alignment horizontal="right" vertical="center" indent="1"/>
    </xf>
    <xf numFmtId="3" fontId="21" fillId="3" borderId="16" xfId="1" applyNumberFormat="1" applyFont="1" applyFill="1" applyBorder="1" applyAlignment="1">
      <alignment horizontal="right" vertical="center" indent="1"/>
    </xf>
    <xf numFmtId="3" fontId="21" fillId="4" borderId="8" xfId="1" applyNumberFormat="1" applyFont="1" applyFill="1" applyBorder="1" applyAlignment="1">
      <alignment horizontal="right" vertical="center" indent="1"/>
    </xf>
    <xf numFmtId="3" fontId="7" fillId="4" borderId="13" xfId="20" applyNumberFormat="1" applyFont="1" applyFill="1" applyBorder="1" applyAlignment="1">
      <alignment horizontal="right" vertical="center" indent="1"/>
    </xf>
    <xf numFmtId="3" fontId="21" fillId="4" borderId="13" xfId="20" applyNumberFormat="1" applyFont="1" applyFill="1" applyBorder="1" applyAlignment="1">
      <alignment horizontal="right" vertical="center" indent="1"/>
    </xf>
    <xf numFmtId="3" fontId="7" fillId="3" borderId="11" xfId="20" applyNumberFormat="1" applyFont="1" applyFill="1" applyBorder="1" applyAlignment="1">
      <alignment horizontal="right" vertical="center" indent="1"/>
    </xf>
    <xf numFmtId="3" fontId="21" fillId="3" borderId="11" xfId="20" applyNumberFormat="1" applyFont="1" applyFill="1" applyBorder="1" applyAlignment="1">
      <alignment horizontal="right" vertical="center" indent="1"/>
    </xf>
    <xf numFmtId="0" fontId="38" fillId="0" borderId="0" xfId="0" applyFont="1" applyAlignment="1">
      <alignment vertical="top" wrapText="1"/>
    </xf>
    <xf numFmtId="0" fontId="38" fillId="0" borderId="0" xfId="0" applyFont="1" applyAlignment="1">
      <alignment vertical="center" wrapText="1"/>
    </xf>
    <xf numFmtId="0" fontId="37" fillId="0" borderId="0" xfId="0" applyFont="1" applyAlignment="1">
      <alignment horizontal="left" vertical="center" wrapText="1" readingOrder="2"/>
    </xf>
    <xf numFmtId="0" fontId="39" fillId="0" borderId="0" xfId="0" applyFont="1" applyAlignment="1">
      <alignment vertical="center" wrapText="1" readingOrder="2"/>
    </xf>
    <xf numFmtId="0" fontId="40" fillId="0" borderId="0" xfId="0" applyFont="1" applyAlignment="1">
      <alignment vertical="center" wrapText="1" readingOrder="1"/>
    </xf>
    <xf numFmtId="0" fontId="23" fillId="0" borderId="0" xfId="11" applyFont="1" applyAlignment="1">
      <alignment vertical="center" wrapText="1" readingOrder="1"/>
    </xf>
    <xf numFmtId="0" fontId="41" fillId="0" borderId="0" xfId="0" applyFont="1" applyAlignment="1">
      <alignment horizontal="center" vertical="center" readingOrder="2"/>
    </xf>
    <xf numFmtId="0" fontId="42" fillId="0" borderId="0" xfId="0" applyFont="1" applyAlignment="1">
      <alignment horizontal="center" vertical="center"/>
    </xf>
    <xf numFmtId="0" fontId="43" fillId="0" borderId="0" xfId="0" applyFont="1" applyAlignment="1">
      <alignment horizontal="right" vertical="top" wrapText="1"/>
    </xf>
    <xf numFmtId="0" fontId="43" fillId="0" borderId="0" xfId="0" applyFont="1" applyAlignment="1">
      <alignment horizontal="right" vertical="center" wrapText="1"/>
    </xf>
    <xf numFmtId="0" fontId="43" fillId="0" borderId="0" xfId="0" applyFont="1" applyAlignment="1">
      <alignment horizontal="right" vertical="top" wrapText="1" readingOrder="2"/>
    </xf>
    <xf numFmtId="0" fontId="43" fillId="0" borderId="0" xfId="0" applyFont="1" applyFill="1" applyAlignment="1">
      <alignment horizontal="right" vertical="top" wrapText="1" readingOrder="2"/>
    </xf>
    <xf numFmtId="0" fontId="44" fillId="0" borderId="0" xfId="0" applyFont="1" applyAlignment="1">
      <alignment horizontal="right" vertical="center" wrapText="1" readingOrder="2"/>
    </xf>
    <xf numFmtId="0" fontId="45" fillId="0" borderId="0" xfId="0" applyFont="1" applyAlignment="1">
      <alignment vertical="center" wrapText="1" readingOrder="2"/>
    </xf>
    <xf numFmtId="0" fontId="46" fillId="0" borderId="0" xfId="0" applyFont="1" applyAlignment="1">
      <alignment horizontal="justify" vertical="center"/>
    </xf>
    <xf numFmtId="49" fontId="17" fillId="4" borderId="12" xfId="0" applyNumberFormat="1" applyFont="1" applyFill="1" applyBorder="1" applyAlignment="1">
      <alignment horizontal="center" vertical="center"/>
    </xf>
    <xf numFmtId="49" fontId="17" fillId="3" borderId="18" xfId="0" applyNumberFormat="1" applyFont="1" applyFill="1" applyBorder="1" applyAlignment="1">
      <alignment horizontal="center" vertical="top" wrapText="1"/>
    </xf>
    <xf numFmtId="49" fontId="17" fillId="3" borderId="15" xfId="0" applyNumberFormat="1" applyFont="1" applyFill="1" applyBorder="1" applyAlignment="1">
      <alignment horizontal="center" vertical="top" wrapText="1"/>
    </xf>
    <xf numFmtId="49" fontId="17" fillId="3" borderId="17"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top"/>
    </xf>
    <xf numFmtId="49" fontId="21"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1" fillId="3" borderId="14" xfId="0" applyNumberFormat="1" applyFont="1" applyFill="1" applyBorder="1" applyAlignment="1">
      <alignment horizontal="center" wrapText="1"/>
    </xf>
    <xf numFmtId="49" fontId="21" fillId="3" borderId="18" xfId="0" applyNumberFormat="1" applyFont="1" applyFill="1" applyBorder="1" applyAlignment="1">
      <alignment horizontal="center" wrapText="1"/>
    </xf>
    <xf numFmtId="49" fontId="30" fillId="0" borderId="0" xfId="0" applyNumberFormat="1" applyFont="1" applyAlignment="1">
      <alignment horizontal="center" vertical="center" readingOrder="2"/>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1" fillId="3" borderId="17" xfId="0" applyNumberFormat="1" applyFont="1" applyFill="1" applyBorder="1" applyAlignment="1">
      <alignment horizontal="center" wrapText="1"/>
    </xf>
    <xf numFmtId="49" fontId="21" fillId="3" borderId="10" xfId="0" applyNumberFormat="1" applyFont="1" applyFill="1" applyBorder="1" applyAlignment="1">
      <alignment horizontal="center" wrapText="1"/>
    </xf>
    <xf numFmtId="0" fontId="23"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1" fillId="3" borderId="17" xfId="0" applyNumberFormat="1" applyFont="1" applyFill="1" applyBorder="1" applyAlignment="1">
      <alignment horizontal="center" vertical="center" wrapText="1"/>
    </xf>
    <xf numFmtId="49" fontId="21" fillId="3" borderId="10" xfId="0" applyNumberFormat="1" applyFont="1" applyFill="1" applyBorder="1" applyAlignment="1">
      <alignment horizontal="center" vertical="center" wrapText="1"/>
    </xf>
    <xf numFmtId="49" fontId="21" fillId="3" borderId="16" xfId="0" applyNumberFormat="1" applyFont="1" applyFill="1" applyBorder="1" applyAlignment="1">
      <alignment horizontal="center" vertical="center" wrapText="1"/>
    </xf>
    <xf numFmtId="49" fontId="30" fillId="0" borderId="0" xfId="0" applyNumberFormat="1" applyFont="1" applyAlignment="1">
      <alignment horizontal="center" vertical="center"/>
    </xf>
    <xf numFmtId="49" fontId="21" fillId="0" borderId="0" xfId="0" applyNumberFormat="1" applyFont="1" applyAlignment="1">
      <alignment vertical="center"/>
    </xf>
    <xf numFmtId="49" fontId="21" fillId="3" borderId="17" xfId="0" applyNumberFormat="1" applyFont="1" applyFill="1" applyBorder="1" applyAlignment="1">
      <alignment horizontal="center" vertical="center"/>
    </xf>
    <xf numFmtId="49" fontId="21" fillId="3" borderId="10" xfId="0" applyNumberFormat="1" applyFont="1" applyFill="1" applyBorder="1" applyAlignment="1">
      <alignment horizontal="center" vertical="center"/>
    </xf>
    <xf numFmtId="49" fontId="21" fillId="3" borderId="16" xfId="0" applyNumberFormat="1" applyFont="1" applyFill="1" applyBorder="1" applyAlignment="1">
      <alignment horizontal="center" vertical="center"/>
    </xf>
    <xf numFmtId="49" fontId="21" fillId="3" borderId="20" xfId="0" applyNumberFormat="1" applyFont="1" applyFill="1" applyBorder="1" applyAlignment="1">
      <alignment horizontal="center"/>
    </xf>
    <xf numFmtId="49" fontId="21" fillId="3" borderId="7" xfId="0" applyNumberFormat="1" applyFont="1" applyFill="1" applyBorder="1" applyAlignment="1">
      <alignment horizontal="center"/>
    </xf>
    <xf numFmtId="49" fontId="21" fillId="3" borderId="21" xfId="0" applyNumberFormat="1" applyFont="1" applyFill="1" applyBorder="1" applyAlignment="1">
      <alignment horizontal="center"/>
    </xf>
    <xf numFmtId="49" fontId="17" fillId="3" borderId="22" xfId="0" applyNumberFormat="1" applyFont="1" applyFill="1" applyBorder="1" applyAlignment="1">
      <alignment horizontal="center" vertical="center"/>
    </xf>
    <xf numFmtId="49" fontId="17" fillId="3" borderId="9" xfId="0" applyNumberFormat="1" applyFont="1" applyFill="1" applyBorder="1" applyAlignment="1">
      <alignment horizontal="center" vertical="center"/>
    </xf>
    <xf numFmtId="49" fontId="17" fillId="3" borderId="19" xfId="0" applyNumberFormat="1" applyFont="1" applyFill="1" applyBorder="1" applyAlignment="1">
      <alignment horizontal="center" vertical="center"/>
    </xf>
    <xf numFmtId="49" fontId="17" fillId="3" borderId="17" xfId="0" applyNumberFormat="1" applyFont="1" applyFill="1" applyBorder="1" applyAlignment="1">
      <alignment horizontal="center" vertical="center"/>
    </xf>
    <xf numFmtId="49" fontId="17" fillId="3" borderId="10" xfId="0" applyNumberFormat="1" applyFont="1" applyFill="1" applyBorder="1" applyAlignment="1">
      <alignment horizontal="center" vertical="center"/>
    </xf>
    <xf numFmtId="49" fontId="17" fillId="3" borderId="16" xfId="0" applyNumberFormat="1" applyFont="1" applyFill="1" applyBorder="1" applyAlignment="1">
      <alignment horizontal="center" vertical="center"/>
    </xf>
    <xf numFmtId="0" fontId="21" fillId="3" borderId="17" xfId="0" applyFont="1" applyFill="1" applyBorder="1" applyAlignment="1">
      <alignment horizontal="center" wrapText="1"/>
    </xf>
    <xf numFmtId="0" fontId="21" fillId="3" borderId="10" xfId="0" applyFont="1" applyFill="1" applyBorder="1" applyAlignment="1">
      <alignment horizontal="center" wrapText="1"/>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0" fontId="21" fillId="0" borderId="0" xfId="27" applyFont="1" applyBorder="1" applyAlignment="1">
      <alignment horizontal="center" vertical="center"/>
    </xf>
    <xf numFmtId="49" fontId="17"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49" fontId="21" fillId="3" borderId="11" xfId="0" applyNumberFormat="1" applyFont="1" applyFill="1" applyBorder="1" applyAlignment="1">
      <alignment horizontal="center" wrapText="1"/>
    </xf>
    <xf numFmtId="49" fontId="21" fillId="3" borderId="12" xfId="0" applyNumberFormat="1" applyFont="1" applyFill="1" applyBorder="1" applyAlignment="1">
      <alignment horizontal="center" vertical="center"/>
    </xf>
    <xf numFmtId="1" fontId="21" fillId="3" borderId="17" xfId="0" applyNumberFormat="1" applyFont="1" applyFill="1" applyBorder="1" applyAlignment="1">
      <alignment horizontal="center" vertical="center"/>
    </xf>
    <xf numFmtId="1" fontId="21" fillId="3" borderId="10"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0" fillId="0" borderId="0" xfId="0" applyFont="1" applyAlignment="1">
      <alignment horizontal="center" vertical="center" readingOrder="2"/>
    </xf>
    <xf numFmtId="1" fontId="21" fillId="4" borderId="24" xfId="0" applyNumberFormat="1" applyFont="1" applyFill="1" applyBorder="1" applyAlignment="1">
      <alignment horizontal="center" vertical="center"/>
    </xf>
    <xf numFmtId="1" fontId="21" fillId="4" borderId="25" xfId="0" applyNumberFormat="1" applyFont="1" applyFill="1" applyBorder="1" applyAlignment="1">
      <alignment horizontal="center" vertical="center"/>
    </xf>
    <xf numFmtId="1" fontId="17" fillId="4" borderId="12" xfId="0" applyNumberFormat="1" applyFont="1" applyFill="1" applyBorder="1" applyAlignment="1">
      <alignment horizontal="center" vertical="center"/>
    </xf>
    <xf numFmtId="0" fontId="21"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1" fillId="4" borderId="13" xfId="19" applyFont="1" applyFill="1" applyBorder="1">
      <alignment horizontal="right" vertical="center" wrapText="1" indent="1" readingOrder="2"/>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0" fontId="4" fillId="3" borderId="11" xfId="21" applyFont="1" applyFill="1" applyBorder="1">
      <alignment horizontal="left" vertical="center" wrapText="1" indent="1"/>
    </xf>
    <xf numFmtId="0" fontId="30" fillId="0" borderId="0" xfId="0" applyFont="1" applyAlignment="1">
      <alignment horizontal="center" vertical="center" wrapText="1"/>
    </xf>
    <xf numFmtId="0" fontId="30" fillId="0" borderId="0" xfId="0" applyFont="1" applyAlignment="1">
      <alignment horizontal="center" vertical="center"/>
    </xf>
    <xf numFmtId="1" fontId="4" fillId="3" borderId="20"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1" fontId="4" fillId="3" borderId="26" xfId="0" applyNumberFormat="1" applyFont="1" applyFill="1" applyBorder="1" applyAlignment="1">
      <alignment horizontal="center" vertical="center" wrapText="1"/>
    </xf>
    <xf numFmtId="1" fontId="4" fillId="3" borderId="27" xfId="0" applyNumberFormat="1" applyFont="1" applyFill="1" applyBorder="1" applyAlignment="1">
      <alignment horizontal="center" vertical="center" wrapText="1"/>
    </xf>
    <xf numFmtId="1" fontId="4" fillId="3" borderId="22" xfId="0" applyNumberFormat="1" applyFont="1" applyFill="1" applyBorder="1" applyAlignment="1">
      <alignment horizontal="center" vertical="center" wrapText="1"/>
    </xf>
    <xf numFmtId="1" fontId="4" fillId="3" borderId="19" xfId="0" applyNumberFormat="1" applyFont="1" applyFill="1" applyBorder="1" applyAlignment="1">
      <alignment horizontal="center" vertical="center" wrapText="1"/>
    </xf>
    <xf numFmtId="0" fontId="21" fillId="4" borderId="12" xfId="17" applyFont="1" applyFill="1" applyBorder="1" applyAlignment="1">
      <alignment horizontal="center" vertical="center" readingOrder="2"/>
    </xf>
    <xf numFmtId="0" fontId="17"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1" fillId="4" borderId="17" xfId="0" applyNumberFormat="1" applyFont="1" applyFill="1" applyBorder="1" applyAlignment="1">
      <alignment horizontal="center" vertical="center"/>
    </xf>
    <xf numFmtId="1" fontId="21"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cellXfs>
  <cellStyles count="31">
    <cellStyle name="Comma" xfId="1" builtinId="3"/>
    <cellStyle name="Comma 2" xfId="26" xr:uid="{00000000-0005-0000-0000-000001000000}"/>
    <cellStyle name="H1" xfId="2" xr:uid="{00000000-0005-0000-0000-000002000000}"/>
    <cellStyle name="H2" xfId="3" xr:uid="{00000000-0005-0000-0000-000003000000}"/>
    <cellStyle name="had" xfId="4" xr:uid="{00000000-0005-0000-0000-000004000000}"/>
    <cellStyle name="had0" xfId="5" xr:uid="{00000000-0005-0000-0000-000005000000}"/>
    <cellStyle name="Had1" xfId="6" xr:uid="{00000000-0005-0000-0000-000006000000}"/>
    <cellStyle name="Had2" xfId="7" xr:uid="{00000000-0005-0000-0000-000007000000}"/>
    <cellStyle name="Had3" xfId="8" xr:uid="{00000000-0005-0000-0000-000008000000}"/>
    <cellStyle name="inxa" xfId="9" xr:uid="{00000000-0005-0000-0000-000009000000}"/>
    <cellStyle name="inxe" xfId="10" xr:uid="{00000000-0005-0000-0000-00000A000000}"/>
    <cellStyle name="Normal" xfId="0" builtinId="0"/>
    <cellStyle name="Normal 2" xfId="11" xr:uid="{00000000-0005-0000-0000-00000C000000}"/>
    <cellStyle name="Normal 2 2" xfId="27" xr:uid="{00000000-0005-0000-0000-00000D000000}"/>
    <cellStyle name="Normal 3" xfId="12" xr:uid="{00000000-0005-0000-0000-00000E000000}"/>
    <cellStyle name="Normal 3 2" xfId="28" xr:uid="{00000000-0005-0000-0000-00000F000000}"/>
    <cellStyle name="Normal 4" xfId="25" xr:uid="{00000000-0005-0000-0000-000010000000}"/>
    <cellStyle name="Normal 5" xfId="24" xr:uid="{00000000-0005-0000-0000-000011000000}"/>
    <cellStyle name="NotA" xfId="13" xr:uid="{00000000-0005-0000-0000-000012000000}"/>
    <cellStyle name="Note" xfId="14" builtinId="10" customBuiltin="1"/>
    <cellStyle name="Note 2" xfId="29" xr:uid="{00000000-0005-0000-0000-000014000000}"/>
    <cellStyle name="T1" xfId="15" xr:uid="{00000000-0005-0000-0000-000015000000}"/>
    <cellStyle name="T2" xfId="16" xr:uid="{00000000-0005-0000-0000-000016000000}"/>
    <cellStyle name="Total" xfId="17" builtinId="25" customBuiltin="1"/>
    <cellStyle name="Total 2" xfId="30" xr:uid="{00000000-0005-0000-0000-000018000000}"/>
    <cellStyle name="Total1" xfId="18" xr:uid="{00000000-0005-0000-0000-000019000000}"/>
    <cellStyle name="TXT1" xfId="19" xr:uid="{00000000-0005-0000-0000-00001A000000}"/>
    <cellStyle name="TXT2" xfId="20" xr:uid="{00000000-0005-0000-0000-00001B000000}"/>
    <cellStyle name="TXT3" xfId="21" xr:uid="{00000000-0005-0000-0000-00001C000000}"/>
    <cellStyle name="TXT4" xfId="22" xr:uid="{00000000-0005-0000-0000-00001D000000}"/>
    <cellStyle name="TXT5" xfId="23" xr:uid="{00000000-0005-0000-0000-00001E000000}"/>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7CB0-4EC8-B480-A0D14E1D88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7CB0-4EC8-B480-A0D14E1D8894}"/>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7CB0-4EC8-B480-A0D14E1D8894}"/>
              </c:ext>
            </c:extLst>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B0-4EC8-B480-A0D14E1D8894}"/>
                </c:ext>
              </c:extLst>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B0-4EC8-B480-A0D14E1D8894}"/>
                </c:ext>
              </c:extLst>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B0-4EC8-B480-A0D14E1D8894}"/>
                </c:ext>
              </c:extLst>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'31'!$B$11:$B$13</c:f>
              <c:numCache>
                <c:formatCode>#,##0</c:formatCode>
                <c:ptCount val="3"/>
                <c:pt idx="0">
                  <c:v>2896</c:v>
                </c:pt>
                <c:pt idx="1">
                  <c:v>313</c:v>
                </c:pt>
                <c:pt idx="2">
                  <c:v>2390</c:v>
                </c:pt>
              </c:numCache>
            </c:numRef>
          </c:val>
          <c:extLst>
            <c:ext xmlns:c16="http://schemas.microsoft.com/office/drawing/2014/chart" uri="{C3380CC4-5D6E-409C-BE32-E72D297353CC}">
              <c16:uniqueId val="{00000005-7CB0-4EC8-B480-A0D14E1D88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p>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2016 - 2020</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2016-2020</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spPr>
              <a:noFill/>
            </c:spPr>
            <c:txPr>
              <a:bodyPr/>
              <a:lstStyle/>
              <a:p>
                <a:pPr>
                  <a:defRPr sz="8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'GR-16'!$P$5:$P$10</c:f>
              <c:numCache>
                <c:formatCode>General</c:formatCode>
                <c:ptCount val="6"/>
                <c:pt idx="0">
                  <c:v>2020</c:v>
                </c:pt>
                <c:pt idx="1">
                  <c:v>2019</c:v>
                </c:pt>
                <c:pt idx="2">
                  <c:v>2018</c:v>
                </c:pt>
                <c:pt idx="3">
                  <c:v>2017</c:v>
                </c:pt>
                <c:pt idx="4">
                  <c:v>2016</c:v>
                </c:pt>
              </c:numCache>
            </c:numRef>
          </c:cat>
          <c:val>
            <c:numRef>
              <c:f>'GR-16'!$O$5:$O$10</c:f>
              <c:numCache>
                <c:formatCode>#,##0</c:formatCode>
                <c:ptCount val="6"/>
                <c:pt idx="0">
                  <c:v>52277568</c:v>
                </c:pt>
                <c:pt idx="1">
                  <c:v>78397936</c:v>
                </c:pt>
                <c:pt idx="2">
                  <c:v>73318042</c:v>
                </c:pt>
                <c:pt idx="3">
                  <c:v>69870056</c:v>
                </c:pt>
                <c:pt idx="4">
                  <c:v>75166929</c:v>
                </c:pt>
              </c:numCache>
            </c:numRef>
          </c:val>
          <c:extLst>
            <c:ext xmlns:c16="http://schemas.microsoft.com/office/drawing/2014/chart" uri="{C3380CC4-5D6E-409C-BE32-E72D297353CC}">
              <c16:uniqueId val="{00000000-5BE2-4CB7-8712-FB505F30248B}"/>
            </c:ext>
          </c:extLst>
        </c:ser>
        <c:dLbls>
          <c:showLegendKey val="0"/>
          <c:showVal val="0"/>
          <c:showCatName val="0"/>
          <c:showSerName val="0"/>
          <c:showPercent val="0"/>
          <c:showBubbleSize val="0"/>
        </c:dLbls>
        <c:gapWidth val="100"/>
        <c:axId val="96656384"/>
        <c:axId val="96703616"/>
      </c:barChart>
      <c:catAx>
        <c:axId val="96656384"/>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96703616"/>
        <c:crossesAt val="0"/>
        <c:auto val="1"/>
        <c:lblAlgn val="ctr"/>
        <c:lblOffset val="100"/>
        <c:noMultiLvlLbl val="0"/>
      </c:catAx>
      <c:valAx>
        <c:axId val="96703616"/>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en-US"/>
          </a:p>
        </c:txPr>
        <c:crossAx val="96656384"/>
        <c:crosses val="max"/>
        <c:crossBetween val="between"/>
      </c:valAx>
    </c:plotArea>
    <c:plotVisOnly val="1"/>
    <c:dispBlanksAs val="gap"/>
    <c:showDLblsOverMax val="0"/>
  </c:chart>
  <c:spPr>
    <a:ln>
      <a:noFill/>
    </a:ln>
  </c:sp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3FF-4FA7-84F5-EF31A1C79E94}"/>
              </c:ext>
            </c:extLst>
          </c:dPt>
          <c:dPt>
            <c:idx val="1"/>
            <c:bubble3D val="0"/>
            <c:explosion val="26"/>
            <c:spPr>
              <a:solidFill>
                <a:srgbClr val="802060"/>
              </a:solidFill>
              <a:ln w="12700">
                <a:solidFill>
                  <a:srgbClr val="000000"/>
                </a:solidFill>
                <a:prstDash val="solid"/>
              </a:ln>
            </c:spPr>
            <c:extLst>
              <c:ext xmlns:c16="http://schemas.microsoft.com/office/drawing/2014/chart" uri="{C3380CC4-5D6E-409C-BE32-E72D297353CC}">
                <c16:uniqueId val="{00000002-A3FF-4FA7-84F5-EF31A1C79E94}"/>
              </c:ext>
            </c:extLst>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FF-4FA7-84F5-EF31A1C79E94}"/>
                </c:ext>
              </c:extLst>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FF-4FA7-84F5-EF31A1C79E94}"/>
                </c:ext>
              </c:extLst>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FF-4FA7-84F5-EF31A1C79E94}"/>
                </c:ext>
              </c:extLst>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en-US"/>
              </a:p>
            </c:txPr>
            <c:showLegendKey val="0"/>
            <c:showVal val="0"/>
            <c:showCatName val="0"/>
            <c:showSerName val="1"/>
            <c:showPercent val="1"/>
            <c:showBubbleSize val="0"/>
            <c:showLeaderLines val="1"/>
            <c:extLst>
              <c:ext xmlns:c15="http://schemas.microsoft.com/office/drawing/2012/chart" uri="{CE6537A1-D6FC-4f65-9D91-7224C49458BB}"/>
            </c:extLst>
          </c:dLbls>
          <c:val>
            <c:numRef>
              <c:f>'35'!$E$11:$E$12</c:f>
              <c:numCache>
                <c:formatCode>#,##0</c:formatCode>
                <c:ptCount val="2"/>
                <c:pt idx="0">
                  <c:v>3476393</c:v>
                </c:pt>
                <c:pt idx="1">
                  <c:v>25154325</c:v>
                </c:pt>
              </c:numCache>
            </c:numRef>
          </c:val>
          <c:extLst>
            <c:ext xmlns:c16="http://schemas.microsoft.com/office/drawing/2014/chart" uri="{C3380CC4-5D6E-409C-BE32-E72D297353CC}">
              <c16:uniqueId val="{00000004-A3FF-4FA7-84F5-EF31A1C79E9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ysClr val="windowText" lastClr="000000"/>
              </a:solidFill>
              <a:effectLst/>
              <a:latin typeface="AGA Arabesque Desktop"/>
              <a:ea typeface="Calibri"/>
              <a:cs typeface="Arial"/>
            </a:rPr>
            <a:t>%+</a:t>
          </a:r>
          <a:endParaRPr lang="en-US" sz="1100">
            <a:solidFill>
              <a:sysClr val="windowText" lastClr="000000"/>
            </a:solidFill>
            <a:effectLst/>
            <a:latin typeface="Calibri"/>
            <a:ea typeface="Calibri"/>
            <a:cs typeface="Arial"/>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البناء والتشييد</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IV</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BUILDING AND CONSTRUCTION</a:t>
          </a:r>
        </a:p>
        <a:p>
          <a:pPr algn="ctr">
            <a:lnSpc>
              <a:spcPct val="100000"/>
            </a:lnSpc>
            <a:spcBef>
              <a:spcPts val="0"/>
            </a:spcBef>
            <a:spcAft>
              <a:spcPts val="0"/>
            </a:spcAft>
          </a:pP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0</xdr:colOff>
      <xdr:row>0</xdr:row>
      <xdr:rowOff>83817</xdr:rowOff>
    </xdr:from>
    <xdr:to>
      <xdr:col>0</xdr:col>
      <xdr:colOff>4772024</xdr:colOff>
      <xdr:row>4</xdr:row>
      <xdr:rowOff>114299</xdr:rowOff>
    </xdr:to>
    <xdr:pic>
      <xdr:nvPicPr>
        <xdr:cNvPr id="15623" name="Picture 5" descr="ORNA430.WMF">
          <a:extLst>
            <a:ext uri="{FF2B5EF4-FFF2-40B4-BE49-F238E27FC236}">
              <a16:creationId xmlns:a16="http://schemas.microsoft.com/office/drawing/2014/main" id="{00000000-0008-0000-0000-0000073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594777" y="-743904"/>
          <a:ext cx="3116582" cy="477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701040</xdr:colOff>
      <xdr:row>0</xdr:row>
      <xdr:rowOff>0</xdr:rowOff>
    </xdr:from>
    <xdr:to>
      <xdr:col>10</xdr:col>
      <xdr:colOff>0</xdr:colOff>
      <xdr:row>2</xdr:row>
      <xdr:rowOff>80340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050160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1524000</xdr:colOff>
      <xdr:row>0</xdr:row>
      <xdr:rowOff>0</xdr:rowOff>
    </xdr:from>
    <xdr:to>
      <xdr:col>8</xdr:col>
      <xdr:colOff>186600</xdr:colOff>
      <xdr:row>2</xdr:row>
      <xdr:rowOff>103200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8176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a:extLst>
            <a:ext uri="{FF2B5EF4-FFF2-40B4-BE49-F238E27FC236}">
              <a16:creationId xmlns:a16="http://schemas.microsoft.com/office/drawing/2014/main" id="{00000000-0008-0000-0100-00002D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2522220</xdr:colOff>
      <xdr:row>0</xdr:row>
      <xdr:rowOff>0</xdr:rowOff>
    </xdr:from>
    <xdr:to>
      <xdr:col>2</xdr:col>
      <xdr:colOff>285660</xdr:colOff>
      <xdr:row>1</xdr:row>
      <xdr:rowOff>95580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813684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a:extLst>
            <a:ext uri="{FF2B5EF4-FFF2-40B4-BE49-F238E27FC236}">
              <a16:creationId xmlns:a16="http://schemas.microsoft.com/office/drawing/2014/main" id="{00000000-0008-0000-0200-00002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1268669</xdr:colOff>
      <xdr:row>0</xdr:row>
      <xdr:rowOff>30480</xdr:rowOff>
    </xdr:from>
    <xdr:to>
      <xdr:col>12</xdr:col>
      <xdr:colOff>434189</xdr:colOff>
      <xdr:row>2</xdr:row>
      <xdr:rowOff>164160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28044211" y="3048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1638300</xdr:colOff>
      <xdr:row>0</xdr:row>
      <xdr:rowOff>0</xdr:rowOff>
    </xdr:from>
    <xdr:to>
      <xdr:col>9</xdr:col>
      <xdr:colOff>3720</xdr:colOff>
      <xdr:row>2</xdr:row>
      <xdr:rowOff>126060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75128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1211580</xdr:colOff>
      <xdr:row>0</xdr:row>
      <xdr:rowOff>0</xdr:rowOff>
    </xdr:from>
    <xdr:to>
      <xdr:col>12</xdr:col>
      <xdr:colOff>3720</xdr:colOff>
      <xdr:row>2</xdr:row>
      <xdr:rowOff>133680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012140"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0</xdr:row>
      <xdr:rowOff>7936</xdr:rowOff>
    </xdr:from>
    <xdr:to>
      <xdr:col>12</xdr:col>
      <xdr:colOff>419100</xdr:colOff>
      <xdr:row>32</xdr:row>
      <xdr:rowOff>104775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495300</xdr:colOff>
      <xdr:row>0</xdr:row>
      <xdr:rowOff>0</xdr:rowOff>
    </xdr:from>
    <xdr:to>
      <xdr:col>12</xdr:col>
      <xdr:colOff>605700</xdr:colOff>
      <xdr:row>3</xdr:row>
      <xdr:rowOff>95580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24680" y="0"/>
          <a:ext cx="720000" cy="71280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8</xdr:col>
      <xdr:colOff>1607820</xdr:colOff>
      <xdr:row>0</xdr:row>
      <xdr:rowOff>0</xdr:rowOff>
    </xdr:from>
    <xdr:to>
      <xdr:col>9</xdr:col>
      <xdr:colOff>567600</xdr:colOff>
      <xdr:row>2</xdr:row>
      <xdr:rowOff>103200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1324560" y="0"/>
          <a:ext cx="720000" cy="71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a:extLst>
            <a:ext uri="{FF2B5EF4-FFF2-40B4-BE49-F238E27FC236}">
              <a16:creationId xmlns:a16="http://schemas.microsoft.com/office/drawing/2014/main" id="{00000000-0008-0000-0700-000024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1607820</xdr:colOff>
      <xdr:row>0</xdr:row>
      <xdr:rowOff>0</xdr:rowOff>
    </xdr:from>
    <xdr:to>
      <xdr:col>7</xdr:col>
      <xdr:colOff>26580</xdr:colOff>
      <xdr:row>1</xdr:row>
      <xdr:rowOff>141300</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2978100" y="0"/>
          <a:ext cx="720000" cy="712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O4:P10" totalsRowShown="0" tableBorderDxfId="1">
  <autoFilter ref="O4:P10" xr:uid="{00000000-0009-0000-0100-000004000000}"/>
  <tableColumns count="2">
    <tableColumn id="1" xr3:uid="{00000000-0010-0000-0000-000001000000}" name="القيمة المضافة_x000a_Value Added " dataDxfId="0"/>
    <tableColumn id="2" xr3:uid="{00000000-0010-0000-0000-000002000000}"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5"/>
  <sheetViews>
    <sheetView showGridLines="0" rightToLeft="1" tabSelected="1" view="pageBreakPreview" zoomScaleNormal="100" zoomScaleSheetLayoutView="100" workbookViewId="0">
      <selection activeCell="F25" sqref="F25"/>
    </sheetView>
  </sheetViews>
  <sheetFormatPr defaultColWidth="9.140625" defaultRowHeight="12.75"/>
  <cols>
    <col min="1" max="1" width="69.7109375" style="10" customWidth="1"/>
    <col min="2" max="16384" width="9.140625" style="10"/>
  </cols>
  <sheetData>
    <row r="1" spans="1:1" ht="21" customHeight="1"/>
    <row r="2" spans="1:1" ht="72.75">
      <c r="A2" s="16"/>
    </row>
    <row r="3" spans="1:1" s="11" customFormat="1" ht="28.9" customHeight="1">
      <c r="A3" s="13"/>
    </row>
    <row r="4" spans="1:1" s="11" customFormat="1" ht="120.6" customHeight="1">
      <c r="A4" s="17" t="s">
        <v>97</v>
      </c>
    </row>
    <row r="5" spans="1:1" s="11" customFormat="1">
      <c r="A5" s="12"/>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T28"/>
  <sheetViews>
    <sheetView showGridLines="0" rightToLeft="1" view="pageBreakPreview" zoomScaleNormal="100" zoomScaleSheetLayoutView="100" workbookViewId="0">
      <selection activeCell="N9" sqref="N9"/>
    </sheetView>
  </sheetViews>
  <sheetFormatPr defaultColWidth="9.140625" defaultRowHeight="12.75"/>
  <cols>
    <col min="1" max="1" width="3.5703125" style="77" customWidth="1"/>
    <col min="2" max="2" width="28.42578125" style="77" customWidth="1"/>
    <col min="3" max="7" width="14" style="77" customWidth="1"/>
    <col min="8" max="8" width="30" style="77" customWidth="1"/>
    <col min="9" max="9" width="3.140625" style="77" customWidth="1"/>
    <col min="10" max="16384" width="9.140625" style="74"/>
  </cols>
  <sheetData>
    <row r="1" spans="1:20" s="70" customFormat="1" ht="27" customHeight="1">
      <c r="A1" s="139"/>
      <c r="B1" s="82"/>
      <c r="C1" s="82"/>
      <c r="D1" s="82"/>
      <c r="E1" s="82"/>
      <c r="F1" s="82"/>
      <c r="G1" s="82"/>
      <c r="H1" s="82"/>
      <c r="I1" s="82"/>
      <c r="J1" s="82"/>
      <c r="K1" s="82"/>
      <c r="L1" s="82"/>
      <c r="M1" s="82"/>
    </row>
    <row r="2" spans="1:20" s="65" customFormat="1" ht="20.25">
      <c r="A2" s="61" t="s">
        <v>96</v>
      </c>
      <c r="B2" s="62"/>
      <c r="C2" s="62"/>
      <c r="D2" s="62"/>
      <c r="E2" s="62"/>
      <c r="F2" s="62"/>
      <c r="G2" s="62"/>
      <c r="H2" s="63"/>
      <c r="I2" s="64"/>
    </row>
    <row r="3" spans="1:20" s="66" customFormat="1" ht="20.25">
      <c r="A3" s="203">
        <v>2020</v>
      </c>
      <c r="B3" s="203"/>
      <c r="C3" s="203"/>
      <c r="D3" s="203"/>
      <c r="E3" s="203"/>
      <c r="F3" s="203"/>
      <c r="G3" s="203"/>
      <c r="H3" s="203"/>
      <c r="I3" s="203"/>
    </row>
    <row r="4" spans="1:20" ht="15.75">
      <c r="A4" s="58" t="s">
        <v>119</v>
      </c>
      <c r="B4" s="71"/>
      <c r="C4" s="71"/>
      <c r="D4" s="71"/>
      <c r="E4" s="71"/>
      <c r="F4" s="71"/>
      <c r="G4" s="71"/>
      <c r="H4" s="71"/>
      <c r="I4" s="60"/>
    </row>
    <row r="5" spans="1:20" ht="15.75">
      <c r="A5" s="163">
        <v>2020</v>
      </c>
      <c r="B5" s="163"/>
      <c r="C5" s="163"/>
      <c r="D5" s="163"/>
      <c r="E5" s="163"/>
      <c r="F5" s="163"/>
      <c r="G5" s="163"/>
      <c r="H5" s="163"/>
      <c r="I5" s="163"/>
    </row>
    <row r="6" spans="1:20" ht="21.75" customHeight="1">
      <c r="A6" s="25" t="s">
        <v>159</v>
      </c>
      <c r="B6" s="71"/>
      <c r="C6" s="71"/>
      <c r="D6" s="71"/>
      <c r="E6" s="71"/>
      <c r="F6" s="71"/>
      <c r="G6" s="71"/>
      <c r="H6" s="4"/>
      <c r="I6" s="19" t="s">
        <v>160</v>
      </c>
    </row>
    <row r="7" spans="1:20" s="85" customFormat="1" ht="48" customHeight="1" thickBot="1">
      <c r="A7" s="197" t="s">
        <v>5</v>
      </c>
      <c r="B7" s="197"/>
      <c r="C7" s="67" t="s">
        <v>22</v>
      </c>
      <c r="D7" s="67" t="s">
        <v>32</v>
      </c>
      <c r="E7" s="67" t="s">
        <v>33</v>
      </c>
      <c r="F7" s="67" t="s">
        <v>23</v>
      </c>
      <c r="G7" s="67" t="s">
        <v>24</v>
      </c>
      <c r="H7" s="239" t="s">
        <v>112</v>
      </c>
      <c r="I7" s="240"/>
    </row>
    <row r="8" spans="1:20" s="85" customFormat="1" ht="45.75" thickTop="1">
      <c r="A8" s="199"/>
      <c r="B8" s="199"/>
      <c r="C8" s="97" t="s">
        <v>25</v>
      </c>
      <c r="D8" s="97" t="s">
        <v>26</v>
      </c>
      <c r="E8" s="97" t="s">
        <v>27</v>
      </c>
      <c r="F8" s="97" t="s">
        <v>120</v>
      </c>
      <c r="G8" s="97" t="s">
        <v>121</v>
      </c>
      <c r="H8" s="241"/>
      <c r="I8" s="242"/>
    </row>
    <row r="9" spans="1:20" ht="59.25" customHeight="1" thickBot="1">
      <c r="A9" s="237" t="s">
        <v>99</v>
      </c>
      <c r="B9" s="237"/>
      <c r="C9" s="126">
        <v>45502</v>
      </c>
      <c r="D9" s="127">
        <v>42</v>
      </c>
      <c r="E9" s="127">
        <v>7</v>
      </c>
      <c r="F9" s="126">
        <v>150692</v>
      </c>
      <c r="G9" s="126">
        <v>76820</v>
      </c>
      <c r="H9" s="235" t="s">
        <v>115</v>
      </c>
      <c r="I9" s="235"/>
    </row>
    <row r="10" spans="1:20" ht="59.25" customHeight="1" thickTop="1">
      <c r="A10" s="238" t="s">
        <v>13</v>
      </c>
      <c r="B10" s="238"/>
      <c r="C10" s="128">
        <v>39696</v>
      </c>
      <c r="D10" s="128">
        <v>38</v>
      </c>
      <c r="E10" s="128">
        <v>10</v>
      </c>
      <c r="F10" s="128">
        <v>138408</v>
      </c>
      <c r="G10" s="128">
        <v>72932</v>
      </c>
      <c r="H10" s="236" t="s">
        <v>113</v>
      </c>
      <c r="I10" s="236"/>
      <c r="S10" s="98"/>
      <c r="T10" s="98"/>
    </row>
    <row r="11" spans="1:20" ht="57.75" customHeight="1">
      <c r="A11" s="233" t="s">
        <v>30</v>
      </c>
      <c r="B11" s="233"/>
      <c r="C11" s="129">
        <v>40321</v>
      </c>
      <c r="D11" s="129">
        <v>38</v>
      </c>
      <c r="E11" s="129">
        <v>9</v>
      </c>
      <c r="F11" s="129">
        <v>139758</v>
      </c>
      <c r="G11" s="129">
        <v>73360</v>
      </c>
      <c r="H11" s="234" t="s">
        <v>31</v>
      </c>
      <c r="I11" s="234"/>
    </row>
    <row r="12" spans="1:20">
      <c r="A12" s="92" t="s">
        <v>28</v>
      </c>
      <c r="B12" s="92"/>
      <c r="F12" s="93"/>
      <c r="G12" s="93"/>
      <c r="H12" s="74"/>
      <c r="I12" s="93" t="s">
        <v>29</v>
      </c>
      <c r="J12" s="93"/>
    </row>
    <row r="28" spans="3:3">
      <c r="C28" s="103"/>
    </row>
  </sheetData>
  <mergeCells count="10">
    <mergeCell ref="A3:I3"/>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33"/>
  <sheetViews>
    <sheetView showGridLines="0" rightToLeft="1" view="pageBreakPreview" zoomScaleNormal="150" zoomScaleSheetLayoutView="100" workbookViewId="0">
      <selection activeCell="C2" sqref="C2"/>
    </sheetView>
  </sheetViews>
  <sheetFormatPr defaultColWidth="9.140625" defaultRowHeight="12.75"/>
  <cols>
    <col min="1" max="1" width="40.5703125" style="2" customWidth="1"/>
    <col min="2" max="2" width="2.5703125" style="2" customWidth="1"/>
    <col min="3" max="3" width="42.5703125" style="2" customWidth="1"/>
    <col min="4" max="16384" width="9.140625" style="2"/>
  </cols>
  <sheetData>
    <row r="1" spans="1:11" s="15" customFormat="1" ht="48.75" customHeight="1">
      <c r="A1" s="14"/>
      <c r="B1" s="14"/>
      <c r="C1" s="14"/>
      <c r="D1" s="14"/>
      <c r="E1" s="14"/>
      <c r="F1" s="14"/>
      <c r="G1" s="14"/>
      <c r="H1" s="14"/>
      <c r="I1" s="14"/>
      <c r="J1" s="14"/>
      <c r="K1" s="14"/>
    </row>
    <row r="2" spans="1:11" ht="38.25" customHeight="1">
      <c r="A2" s="140" t="s">
        <v>0</v>
      </c>
      <c r="C2" s="141" t="s">
        <v>1</v>
      </c>
    </row>
    <row r="3" spans="1:11" s="29" customFormat="1" ht="68.25" customHeight="1">
      <c r="A3" s="142" t="s">
        <v>122</v>
      </c>
      <c r="C3" s="31" t="s">
        <v>123</v>
      </c>
    </row>
    <row r="4" spans="1:11" s="29" customFormat="1" ht="11.25" customHeight="1">
      <c r="A4" s="143"/>
      <c r="C4" s="1"/>
    </row>
    <row r="5" spans="1:11" s="29" customFormat="1" ht="159" customHeight="1">
      <c r="A5" s="144" t="s">
        <v>138</v>
      </c>
      <c r="C5" s="32" t="s">
        <v>139</v>
      </c>
    </row>
    <row r="6" spans="1:11" s="29" customFormat="1" ht="15.75" customHeight="1">
      <c r="A6" s="143"/>
      <c r="C6" s="1"/>
    </row>
    <row r="7" spans="1:11" ht="18.75">
      <c r="A7" s="143" t="s">
        <v>2</v>
      </c>
      <c r="C7" s="1" t="s">
        <v>100</v>
      </c>
    </row>
    <row r="8" spans="1:11" ht="18.75">
      <c r="A8" s="145" t="s">
        <v>148</v>
      </c>
      <c r="C8" s="59" t="s">
        <v>149</v>
      </c>
    </row>
    <row r="9" spans="1:11" ht="37.5">
      <c r="A9" s="145" t="s">
        <v>140</v>
      </c>
      <c r="C9" s="59" t="s">
        <v>141</v>
      </c>
    </row>
    <row r="10" spans="1:11" ht="18.75">
      <c r="A10" s="144"/>
      <c r="C10" s="59"/>
    </row>
    <row r="11" spans="1:11" ht="21.75">
      <c r="A11" s="146" t="s">
        <v>144</v>
      </c>
      <c r="C11" s="136" t="s">
        <v>145</v>
      </c>
    </row>
    <row r="12" spans="1:11" ht="37.5">
      <c r="A12" s="147" t="s">
        <v>147</v>
      </c>
      <c r="C12" s="59" t="s">
        <v>146</v>
      </c>
    </row>
    <row r="13" spans="1:11" ht="15">
      <c r="A13" s="148"/>
    </row>
    <row r="16" spans="1:11">
      <c r="B16" s="134"/>
      <c r="C16" s="135"/>
      <c r="D16" s="134"/>
    </row>
    <row r="17" spans="1:5" ht="12.75" customHeight="1">
      <c r="B17" s="137"/>
      <c r="C17" s="135"/>
    </row>
    <row r="18" spans="1:5" ht="12.75" customHeight="1">
      <c r="A18" s="137"/>
      <c r="B18" s="137"/>
      <c r="C18" s="135"/>
      <c r="D18" s="138"/>
      <c r="E18" s="138"/>
    </row>
    <row r="19" spans="1:5" ht="12.75" customHeight="1">
      <c r="A19" s="137"/>
      <c r="B19" s="137"/>
      <c r="C19" s="135"/>
      <c r="D19" s="138"/>
      <c r="E19" s="138"/>
    </row>
    <row r="20" spans="1:5" ht="12.75" customHeight="1">
      <c r="A20" s="137"/>
      <c r="B20" s="137"/>
      <c r="C20" s="135"/>
      <c r="D20" s="138"/>
      <c r="E20" s="138"/>
    </row>
    <row r="21" spans="1:5" ht="12.75" customHeight="1">
      <c r="A21" s="137"/>
      <c r="B21" s="137"/>
      <c r="C21" s="135"/>
      <c r="D21" s="138"/>
      <c r="E21" s="138"/>
    </row>
    <row r="22" spans="1:5" ht="12.75" customHeight="1">
      <c r="A22" s="137"/>
      <c r="B22" s="137"/>
      <c r="C22" s="135"/>
      <c r="D22" s="138"/>
      <c r="E22" s="138"/>
    </row>
    <row r="23" spans="1:5" ht="12.75" customHeight="1">
      <c r="A23" s="137"/>
      <c r="B23" s="137"/>
      <c r="C23" s="135"/>
      <c r="D23" s="138"/>
      <c r="E23" s="138"/>
    </row>
    <row r="24" spans="1:5" ht="12.75" customHeight="1">
      <c r="A24" s="137"/>
      <c r="B24" s="137"/>
      <c r="C24" s="135"/>
      <c r="D24" s="138"/>
      <c r="E24" s="138"/>
    </row>
    <row r="25" spans="1:5" ht="12.75" customHeight="1">
      <c r="A25" s="137"/>
      <c r="B25" s="137"/>
      <c r="C25" s="135"/>
      <c r="D25" s="138"/>
      <c r="E25" s="138"/>
    </row>
    <row r="26" spans="1:5" ht="12.75" customHeight="1">
      <c r="A26" s="137"/>
      <c r="B26" s="137"/>
      <c r="C26" s="135"/>
      <c r="D26" s="138"/>
      <c r="E26" s="138"/>
    </row>
    <row r="27" spans="1:5" ht="12.75" customHeight="1">
      <c r="A27" s="137"/>
      <c r="B27" s="137"/>
      <c r="C27" s="135"/>
      <c r="D27" s="138"/>
      <c r="E27" s="138"/>
    </row>
    <row r="28" spans="1:5" ht="12.75" customHeight="1">
      <c r="A28" s="137"/>
      <c r="B28" s="137"/>
      <c r="C28" s="135"/>
      <c r="D28" s="138"/>
      <c r="E28" s="138"/>
    </row>
    <row r="29" spans="1:5" ht="12.75" customHeight="1">
      <c r="A29" s="137"/>
      <c r="B29" s="137"/>
      <c r="C29" s="135"/>
      <c r="D29" s="138"/>
      <c r="E29" s="138"/>
    </row>
    <row r="30" spans="1:5" ht="12.75" customHeight="1">
      <c r="A30" s="137"/>
      <c r="B30" s="137"/>
      <c r="C30" s="135"/>
      <c r="D30" s="138"/>
      <c r="E30" s="138"/>
    </row>
    <row r="31" spans="1:5" ht="12.75" customHeight="1">
      <c r="A31" s="137"/>
      <c r="B31" s="137"/>
      <c r="C31" s="135"/>
      <c r="D31" s="138"/>
      <c r="E31" s="138"/>
    </row>
    <row r="32" spans="1:5" ht="12.75" customHeight="1">
      <c r="A32" s="137"/>
      <c r="B32" s="137"/>
      <c r="C32" s="135"/>
      <c r="D32" s="138"/>
      <c r="E32" s="138"/>
    </row>
    <row r="33" spans="1:5" ht="12.75" customHeight="1">
      <c r="A33" s="137"/>
      <c r="B33" s="137"/>
      <c r="C33" s="135"/>
      <c r="D33" s="138"/>
      <c r="E33" s="138"/>
    </row>
  </sheetData>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U14"/>
  <sheetViews>
    <sheetView showGridLines="0" rightToLeft="1" view="pageBreakPreview" zoomScaleNormal="100" zoomScaleSheetLayoutView="100" workbookViewId="0">
      <selection activeCell="G11" sqref="G11:G13"/>
    </sheetView>
  </sheetViews>
  <sheetFormatPr defaultColWidth="9.140625" defaultRowHeight="12.75"/>
  <cols>
    <col min="1" max="1" width="22.7109375" style="81" customWidth="1"/>
    <col min="2" max="2" width="8.7109375" style="81" customWidth="1"/>
    <col min="3" max="3" width="9" style="75" customWidth="1"/>
    <col min="4" max="4" width="7.7109375" style="75" customWidth="1"/>
    <col min="5" max="5" width="9.42578125" style="75" customWidth="1"/>
    <col min="6" max="6" width="10.5703125" style="75" customWidth="1"/>
    <col min="7" max="7" width="9.7109375" style="75" customWidth="1"/>
    <col min="8" max="8" width="10.5703125" style="75" customWidth="1"/>
    <col min="9" max="9" width="10.7109375" style="75" customWidth="1"/>
    <col min="10" max="10" width="9.7109375" style="75" customWidth="1"/>
    <col min="11" max="11" width="10.85546875" style="75" customWidth="1"/>
    <col min="12" max="12" width="22.7109375" style="81" customWidth="1"/>
    <col min="13" max="13" width="6.7109375" style="77" customWidth="1"/>
    <col min="14" max="14" width="5.85546875" style="77" customWidth="1"/>
    <col min="15" max="15" width="6.7109375" style="77" customWidth="1"/>
    <col min="16" max="16" width="5.85546875" style="77" customWidth="1"/>
    <col min="17" max="17" width="6.7109375" style="77" customWidth="1"/>
    <col min="18" max="18" width="6.140625" style="77" customWidth="1"/>
    <col min="19" max="19" width="7" style="77" customWidth="1"/>
    <col min="20" max="21" width="8.28515625" style="4" customWidth="1"/>
    <col min="22" max="16384" width="9.140625" style="77"/>
  </cols>
  <sheetData>
    <row r="1" spans="1:21" s="70" customFormat="1" ht="27" customHeight="1">
      <c r="A1" s="167"/>
      <c r="B1" s="168"/>
      <c r="C1" s="168"/>
      <c r="D1" s="168"/>
      <c r="E1" s="168"/>
      <c r="F1" s="168"/>
      <c r="G1" s="168"/>
      <c r="H1" s="168"/>
      <c r="I1" s="168"/>
      <c r="J1" s="168"/>
      <c r="K1" s="168"/>
      <c r="L1" s="168"/>
      <c r="M1" s="168"/>
    </row>
    <row r="2" spans="1:21" s="74" customFormat="1" ht="18.75" customHeight="1">
      <c r="A2" s="172" t="s">
        <v>98</v>
      </c>
      <c r="B2" s="172"/>
      <c r="C2" s="172"/>
      <c r="D2" s="172"/>
      <c r="E2" s="172"/>
      <c r="F2" s="172"/>
      <c r="G2" s="172"/>
      <c r="H2" s="172"/>
      <c r="I2" s="172"/>
      <c r="J2" s="172"/>
      <c r="K2" s="172"/>
      <c r="L2" s="172"/>
      <c r="M2" s="172"/>
      <c r="N2" s="71"/>
      <c r="O2" s="72"/>
      <c r="P2" s="71"/>
      <c r="Q2" s="72"/>
      <c r="R2" s="73"/>
      <c r="S2" s="72"/>
      <c r="T2" s="73"/>
      <c r="U2" s="71"/>
    </row>
    <row r="3" spans="1:21" s="27" customFormat="1" ht="18" customHeight="1">
      <c r="A3" s="161" t="s">
        <v>161</v>
      </c>
      <c r="B3" s="161"/>
      <c r="C3" s="161"/>
      <c r="D3" s="161"/>
      <c r="E3" s="161"/>
      <c r="F3" s="161"/>
      <c r="G3" s="161"/>
      <c r="H3" s="161"/>
      <c r="I3" s="161"/>
      <c r="J3" s="161"/>
      <c r="K3" s="161"/>
      <c r="L3" s="161"/>
      <c r="M3" s="161"/>
      <c r="N3" s="22"/>
      <c r="O3" s="23"/>
      <c r="P3" s="23"/>
      <c r="Q3" s="23"/>
      <c r="R3" s="22"/>
      <c r="S3" s="24"/>
      <c r="T3" s="21"/>
      <c r="U3" s="22"/>
    </row>
    <row r="4" spans="1:21" s="74" customFormat="1" ht="34.5" customHeight="1">
      <c r="A4" s="162" t="s">
        <v>142</v>
      </c>
      <c r="B4" s="163"/>
      <c r="C4" s="163"/>
      <c r="D4" s="163"/>
      <c r="E4" s="163"/>
      <c r="F4" s="163"/>
      <c r="G4" s="163"/>
      <c r="H4" s="163"/>
      <c r="I4" s="163"/>
      <c r="J4" s="163"/>
      <c r="K4" s="163"/>
      <c r="L4" s="163"/>
      <c r="M4" s="163"/>
    </row>
    <row r="5" spans="1:21" s="74" customFormat="1" ht="15.75">
      <c r="A5" s="164" t="s">
        <v>161</v>
      </c>
      <c r="B5" s="164"/>
      <c r="C5" s="164"/>
      <c r="D5" s="164"/>
      <c r="E5" s="164"/>
      <c r="F5" s="164"/>
      <c r="G5" s="164"/>
      <c r="H5" s="164"/>
      <c r="I5" s="164"/>
      <c r="J5" s="164"/>
      <c r="K5" s="164"/>
      <c r="L5" s="164"/>
      <c r="M5" s="164"/>
      <c r="N5" s="71"/>
      <c r="O5" s="71"/>
      <c r="P5" s="71"/>
      <c r="Q5" s="71"/>
      <c r="R5" s="60"/>
      <c r="S5" s="72"/>
      <c r="T5" s="60"/>
      <c r="U5" s="71"/>
    </row>
    <row r="6" spans="1:21" s="74" customFormat="1" ht="24.75" customHeight="1">
      <c r="A6" s="30" t="s">
        <v>150</v>
      </c>
      <c r="B6" s="30"/>
      <c r="C6" s="75"/>
      <c r="D6" s="75"/>
      <c r="E6" s="75"/>
      <c r="F6" s="75"/>
      <c r="G6" s="75"/>
      <c r="H6" s="75"/>
      <c r="I6" s="75"/>
      <c r="J6" s="75"/>
      <c r="K6" s="75"/>
      <c r="L6" s="76"/>
      <c r="M6" s="19" t="s">
        <v>151</v>
      </c>
      <c r="N6" s="71"/>
      <c r="O6" s="4"/>
      <c r="P6" s="71"/>
      <c r="Q6" s="4"/>
      <c r="R6" s="4"/>
      <c r="T6" s="6"/>
      <c r="U6" s="4"/>
    </row>
    <row r="7" spans="1:21" ht="18.75" customHeight="1" thickBot="1">
      <c r="A7" s="169" t="s">
        <v>34</v>
      </c>
      <c r="B7" s="159" t="s">
        <v>87</v>
      </c>
      <c r="C7" s="156" t="s">
        <v>7</v>
      </c>
      <c r="D7" s="156"/>
      <c r="E7" s="156"/>
      <c r="F7" s="156" t="s">
        <v>8</v>
      </c>
      <c r="G7" s="156"/>
      <c r="H7" s="156"/>
      <c r="I7" s="156" t="s">
        <v>30</v>
      </c>
      <c r="J7" s="156"/>
      <c r="K7" s="156"/>
      <c r="L7" s="152" t="s">
        <v>35</v>
      </c>
      <c r="M7" s="165" t="s">
        <v>85</v>
      </c>
      <c r="Q7" s="4"/>
      <c r="R7" s="4"/>
      <c r="T7" s="77"/>
      <c r="U7" s="77"/>
    </row>
    <row r="8" spans="1:21" ht="18.75" customHeight="1" thickTop="1" thickBot="1">
      <c r="A8" s="170"/>
      <c r="B8" s="160"/>
      <c r="C8" s="155" t="s">
        <v>36</v>
      </c>
      <c r="D8" s="155"/>
      <c r="E8" s="155"/>
      <c r="F8" s="155" t="s">
        <v>37</v>
      </c>
      <c r="G8" s="155"/>
      <c r="H8" s="155"/>
      <c r="I8" s="155" t="s">
        <v>31</v>
      </c>
      <c r="J8" s="155"/>
      <c r="K8" s="155"/>
      <c r="L8" s="153"/>
      <c r="M8" s="166"/>
      <c r="Q8" s="4"/>
      <c r="R8" s="4"/>
      <c r="T8" s="77"/>
      <c r="U8" s="77"/>
    </row>
    <row r="9" spans="1:21" ht="18.75" customHeight="1" thickTop="1" thickBot="1">
      <c r="A9" s="170"/>
      <c r="B9" s="150" t="s">
        <v>42</v>
      </c>
      <c r="C9" s="39" t="s">
        <v>38</v>
      </c>
      <c r="D9" s="39" t="s">
        <v>39</v>
      </c>
      <c r="E9" s="39" t="s">
        <v>30</v>
      </c>
      <c r="F9" s="39" t="s">
        <v>38</v>
      </c>
      <c r="G9" s="39" t="s">
        <v>39</v>
      </c>
      <c r="H9" s="39" t="s">
        <v>30</v>
      </c>
      <c r="I9" s="39" t="s">
        <v>38</v>
      </c>
      <c r="J9" s="39" t="s">
        <v>39</v>
      </c>
      <c r="K9" s="39" t="s">
        <v>30</v>
      </c>
      <c r="L9" s="153"/>
      <c r="M9" s="157" t="s">
        <v>86</v>
      </c>
      <c r="Q9" s="4"/>
      <c r="R9" s="4"/>
      <c r="T9" s="77"/>
      <c r="U9" s="77"/>
    </row>
    <row r="10" spans="1:21" ht="18.75" customHeight="1" thickTop="1">
      <c r="A10" s="171"/>
      <c r="B10" s="151"/>
      <c r="C10" s="40" t="s">
        <v>40</v>
      </c>
      <c r="D10" s="40" t="s">
        <v>41</v>
      </c>
      <c r="E10" s="40" t="s">
        <v>31</v>
      </c>
      <c r="F10" s="40" t="s">
        <v>40</v>
      </c>
      <c r="G10" s="40" t="s">
        <v>41</v>
      </c>
      <c r="H10" s="40" t="s">
        <v>31</v>
      </c>
      <c r="I10" s="40" t="s">
        <v>40</v>
      </c>
      <c r="J10" s="40" t="s">
        <v>41</v>
      </c>
      <c r="K10" s="40" t="s">
        <v>31</v>
      </c>
      <c r="L10" s="154"/>
      <c r="M10" s="158"/>
      <c r="Q10" s="4"/>
      <c r="R10" s="4"/>
      <c r="T10" s="77"/>
      <c r="U10" s="77"/>
    </row>
    <row r="11" spans="1:21" ht="45" customHeight="1" thickBot="1">
      <c r="A11" s="37" t="s">
        <v>124</v>
      </c>
      <c r="B11" s="114">
        <v>2896</v>
      </c>
      <c r="C11" s="115">
        <v>870</v>
      </c>
      <c r="D11" s="114">
        <v>3</v>
      </c>
      <c r="E11" s="116">
        <f>SUM(C11:D11)</f>
        <v>873</v>
      </c>
      <c r="F11" s="114">
        <v>370891</v>
      </c>
      <c r="G11" s="114">
        <v>2115</v>
      </c>
      <c r="H11" s="116">
        <f>SUM(F11:G11)</f>
        <v>373006</v>
      </c>
      <c r="I11" s="116">
        <f>SUM(C11,F11)</f>
        <v>371761</v>
      </c>
      <c r="J11" s="116">
        <f>SUM(D11,G11)</f>
        <v>2118</v>
      </c>
      <c r="K11" s="116">
        <f>SUM(I11:J11)</f>
        <v>373879</v>
      </c>
      <c r="L11" s="38" t="s">
        <v>127</v>
      </c>
      <c r="M11" s="78">
        <v>41</v>
      </c>
      <c r="Q11" s="4"/>
      <c r="R11" s="4"/>
      <c r="T11" s="77"/>
      <c r="U11" s="77"/>
    </row>
    <row r="12" spans="1:21" ht="45" customHeight="1" thickTop="1" thickBot="1">
      <c r="A12" s="33" t="s">
        <v>125</v>
      </c>
      <c r="B12" s="117">
        <v>313</v>
      </c>
      <c r="C12" s="117">
        <v>75</v>
      </c>
      <c r="D12" s="117">
        <v>7</v>
      </c>
      <c r="E12" s="118">
        <f>SUM(C12:D12)</f>
        <v>82</v>
      </c>
      <c r="F12" s="117">
        <v>171276</v>
      </c>
      <c r="G12" s="117">
        <v>1430</v>
      </c>
      <c r="H12" s="118">
        <f>SUM(F12:G12)</f>
        <v>172706</v>
      </c>
      <c r="I12" s="118">
        <f>SUM(C12,F12)</f>
        <v>171351</v>
      </c>
      <c r="J12" s="118">
        <f t="shared" ref="J12" si="0">SUM(D12,G12)</f>
        <v>1437</v>
      </c>
      <c r="K12" s="118">
        <f>SUM(I12:J12)</f>
        <v>172788</v>
      </c>
      <c r="L12" s="34" t="s">
        <v>128</v>
      </c>
      <c r="M12" s="79">
        <v>42</v>
      </c>
      <c r="Q12" s="4"/>
      <c r="R12" s="4"/>
      <c r="T12" s="77"/>
      <c r="U12" s="77"/>
    </row>
    <row r="13" spans="1:21" ht="45" customHeight="1" thickTop="1">
      <c r="A13" s="35" t="s">
        <v>126</v>
      </c>
      <c r="B13" s="119">
        <v>2390</v>
      </c>
      <c r="C13" s="119">
        <v>281</v>
      </c>
      <c r="D13" s="119">
        <v>0</v>
      </c>
      <c r="E13" s="120">
        <f>SUM(C13:D13)</f>
        <v>281</v>
      </c>
      <c r="F13" s="119">
        <v>164628</v>
      </c>
      <c r="G13" s="119">
        <v>1045</v>
      </c>
      <c r="H13" s="120">
        <f>SUM(F13:G13)</f>
        <v>165673</v>
      </c>
      <c r="I13" s="120">
        <f>SUM(C13,F13)</f>
        <v>164909</v>
      </c>
      <c r="J13" s="120">
        <f>SUM(D13,G13)</f>
        <v>1045</v>
      </c>
      <c r="K13" s="120">
        <f>SUM(I13:J13)</f>
        <v>165954</v>
      </c>
      <c r="L13" s="36" t="s">
        <v>129</v>
      </c>
      <c r="M13" s="80">
        <v>43</v>
      </c>
      <c r="Q13" s="4"/>
      <c r="R13" s="4"/>
      <c r="T13" s="77"/>
      <c r="U13" s="77"/>
    </row>
    <row r="14" spans="1:21" ht="52.5" customHeight="1">
      <c r="A14" s="100" t="s">
        <v>30</v>
      </c>
      <c r="B14" s="121">
        <f>SUM(B11:B13)</f>
        <v>5599</v>
      </c>
      <c r="C14" s="121">
        <f t="shared" ref="C14:J14" si="1">SUM(C11:C13)</f>
        <v>1226</v>
      </c>
      <c r="D14" s="121">
        <f t="shared" si="1"/>
        <v>10</v>
      </c>
      <c r="E14" s="121">
        <f t="shared" si="1"/>
        <v>1236</v>
      </c>
      <c r="F14" s="121">
        <f t="shared" si="1"/>
        <v>706795</v>
      </c>
      <c r="G14" s="121">
        <f t="shared" si="1"/>
        <v>4590</v>
      </c>
      <c r="H14" s="121">
        <f t="shared" si="1"/>
        <v>711385</v>
      </c>
      <c r="I14" s="121">
        <f t="shared" si="1"/>
        <v>708021</v>
      </c>
      <c r="J14" s="121">
        <f t="shared" si="1"/>
        <v>4600</v>
      </c>
      <c r="K14" s="121">
        <f>SUM(K11:K13)</f>
        <v>712621</v>
      </c>
      <c r="L14" s="149" t="s">
        <v>31</v>
      </c>
      <c r="M14" s="149"/>
      <c r="Q14" s="4"/>
      <c r="R14" s="4"/>
      <c r="T14" s="77"/>
      <c r="U14" s="77"/>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ignoredErrors>
    <ignoredError sqref="A4:M4 B3:M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T15"/>
  <sheetViews>
    <sheetView showGridLines="0" rightToLeft="1" view="pageBreakPreview" zoomScaleNormal="100" zoomScaleSheetLayoutView="100" workbookViewId="0">
      <selection activeCell="F11" sqref="F11:F13"/>
    </sheetView>
  </sheetViews>
  <sheetFormatPr defaultColWidth="9.140625" defaultRowHeight="15"/>
  <cols>
    <col min="1" max="1" width="25.5703125" style="9" customWidth="1"/>
    <col min="2" max="2" width="10.7109375" style="77" customWidth="1"/>
    <col min="3" max="5" width="10.7109375" style="9" customWidth="1"/>
    <col min="6" max="7" width="12.28515625" style="9" customWidth="1"/>
    <col min="8" max="8" width="25.7109375" style="9" customWidth="1"/>
    <col min="9" max="9" width="8.7109375" style="9" customWidth="1"/>
    <col min="10" max="16384" width="9.140625" style="9"/>
  </cols>
  <sheetData>
    <row r="1" spans="1:20" s="70" customFormat="1" ht="25.5" customHeight="1">
      <c r="A1" s="139"/>
      <c r="B1" s="82"/>
      <c r="C1" s="82"/>
      <c r="D1" s="82"/>
      <c r="E1" s="82"/>
      <c r="F1" s="82"/>
      <c r="G1" s="82"/>
      <c r="H1" s="82"/>
      <c r="I1" s="82"/>
      <c r="J1" s="82"/>
      <c r="K1" s="82"/>
      <c r="L1" s="82"/>
      <c r="M1" s="82"/>
      <c r="N1" s="82"/>
      <c r="O1" s="82"/>
      <c r="P1" s="82"/>
      <c r="Q1" s="82"/>
      <c r="R1" s="82"/>
      <c r="S1" s="82"/>
      <c r="T1" s="82"/>
    </row>
    <row r="2" spans="1:20" ht="20.25">
      <c r="A2" s="172" t="s">
        <v>43</v>
      </c>
      <c r="B2" s="172"/>
      <c r="C2" s="172"/>
      <c r="D2" s="172"/>
      <c r="E2" s="172"/>
      <c r="F2" s="172"/>
      <c r="G2" s="172"/>
      <c r="H2" s="172"/>
      <c r="I2" s="172"/>
    </row>
    <row r="3" spans="1:20" ht="20.25">
      <c r="A3" s="161" t="s">
        <v>161</v>
      </c>
      <c r="B3" s="161"/>
      <c r="C3" s="161"/>
      <c r="D3" s="161"/>
      <c r="E3" s="161"/>
      <c r="F3" s="161"/>
      <c r="G3" s="161"/>
      <c r="H3" s="161"/>
      <c r="I3" s="161"/>
    </row>
    <row r="4" spans="1:20" ht="37.5" customHeight="1">
      <c r="A4" s="164" t="s">
        <v>143</v>
      </c>
      <c r="B4" s="164"/>
      <c r="C4" s="164"/>
      <c r="D4" s="164"/>
      <c r="E4" s="164"/>
      <c r="F4" s="164"/>
      <c r="G4" s="164"/>
      <c r="H4" s="164"/>
      <c r="I4" s="164"/>
    </row>
    <row r="5" spans="1:20" ht="15.75" customHeight="1">
      <c r="A5" s="164" t="s">
        <v>161</v>
      </c>
      <c r="B5" s="164"/>
      <c r="C5" s="164"/>
      <c r="D5" s="164"/>
      <c r="E5" s="164"/>
      <c r="F5" s="164"/>
      <c r="G5" s="164"/>
      <c r="H5" s="164"/>
      <c r="I5" s="164"/>
    </row>
    <row r="6" spans="1:20" ht="15.75">
      <c r="A6" s="42" t="s">
        <v>152</v>
      </c>
      <c r="C6" s="20"/>
      <c r="D6" s="83"/>
      <c r="E6" s="83"/>
      <c r="F6" s="20"/>
      <c r="H6" s="173" t="s">
        <v>153</v>
      </c>
      <c r="I6" s="173"/>
    </row>
    <row r="7" spans="1:20" ht="15.75" thickBot="1">
      <c r="A7" s="174" t="s">
        <v>34</v>
      </c>
      <c r="B7" s="177" t="s">
        <v>44</v>
      </c>
      <c r="C7" s="178"/>
      <c r="D7" s="178"/>
      <c r="E7" s="178" t="s">
        <v>17</v>
      </c>
      <c r="F7" s="178"/>
      <c r="G7" s="179"/>
      <c r="H7" s="183" t="s">
        <v>35</v>
      </c>
      <c r="I7" s="186" t="s">
        <v>88</v>
      </c>
    </row>
    <row r="8" spans="1:20" ht="16.5" thickTop="1" thickBot="1">
      <c r="A8" s="175"/>
      <c r="B8" s="180" t="s">
        <v>45</v>
      </c>
      <c r="C8" s="181"/>
      <c r="D8" s="181"/>
      <c r="E8" s="181" t="s">
        <v>101</v>
      </c>
      <c r="F8" s="181"/>
      <c r="G8" s="182"/>
      <c r="H8" s="184"/>
      <c r="I8" s="187"/>
    </row>
    <row r="9" spans="1:20" ht="16.5" thickTop="1" thickBot="1">
      <c r="A9" s="175"/>
      <c r="B9" s="39" t="s">
        <v>7</v>
      </c>
      <c r="C9" s="39" t="s">
        <v>8</v>
      </c>
      <c r="D9" s="39" t="s">
        <v>30</v>
      </c>
      <c r="E9" s="39" t="s">
        <v>7</v>
      </c>
      <c r="F9" s="39" t="s">
        <v>8</v>
      </c>
      <c r="G9" s="39" t="s">
        <v>30</v>
      </c>
      <c r="H9" s="184"/>
      <c r="I9" s="157" t="s">
        <v>56</v>
      </c>
    </row>
    <row r="10" spans="1:20" ht="15.75" thickTop="1">
      <c r="A10" s="176"/>
      <c r="B10" s="40" t="s">
        <v>36</v>
      </c>
      <c r="C10" s="40" t="s">
        <v>37</v>
      </c>
      <c r="D10" s="40" t="s">
        <v>31</v>
      </c>
      <c r="E10" s="40" t="s">
        <v>36</v>
      </c>
      <c r="F10" s="40" t="s">
        <v>37</v>
      </c>
      <c r="G10" s="40" t="s">
        <v>31</v>
      </c>
      <c r="H10" s="185"/>
      <c r="I10" s="158"/>
    </row>
    <row r="11" spans="1:20" ht="39" customHeight="1" thickBot="1">
      <c r="A11" s="44" t="s">
        <v>124</v>
      </c>
      <c r="B11" s="114">
        <v>873</v>
      </c>
      <c r="C11" s="114">
        <v>373006</v>
      </c>
      <c r="D11" s="116">
        <f>SUM(B11:C11)</f>
        <v>373879</v>
      </c>
      <c r="E11" s="114">
        <v>42513</v>
      </c>
      <c r="F11" s="114">
        <v>14660080</v>
      </c>
      <c r="G11" s="116">
        <f>SUM(E11:F11)</f>
        <v>14702593</v>
      </c>
      <c r="H11" s="38" t="s">
        <v>127</v>
      </c>
      <c r="I11" s="78">
        <v>41</v>
      </c>
    </row>
    <row r="12" spans="1:20" ht="39" customHeight="1" thickTop="1" thickBot="1">
      <c r="A12" s="43" t="s">
        <v>125</v>
      </c>
      <c r="B12" s="122">
        <v>82</v>
      </c>
      <c r="C12" s="117">
        <v>172706</v>
      </c>
      <c r="D12" s="118">
        <f>SUM(B12:C12)</f>
        <v>172788</v>
      </c>
      <c r="E12" s="117">
        <v>17017</v>
      </c>
      <c r="F12" s="117">
        <v>6978214</v>
      </c>
      <c r="G12" s="118">
        <f>SUM(E12:F12)</f>
        <v>6995231</v>
      </c>
      <c r="H12" s="34" t="s">
        <v>128</v>
      </c>
      <c r="I12" s="79">
        <v>42</v>
      </c>
    </row>
    <row r="13" spans="1:20" ht="39" customHeight="1" thickTop="1">
      <c r="A13" s="45" t="s">
        <v>126</v>
      </c>
      <c r="B13" s="119">
        <v>281</v>
      </c>
      <c r="C13" s="119">
        <v>165673</v>
      </c>
      <c r="D13" s="120">
        <f>SUM(B13:C13)</f>
        <v>165954</v>
      </c>
      <c r="E13" s="119">
        <v>18540</v>
      </c>
      <c r="F13" s="119">
        <v>6914355</v>
      </c>
      <c r="G13" s="120">
        <f>SUM(E13:F13)</f>
        <v>6932895</v>
      </c>
      <c r="H13" s="36" t="s">
        <v>129</v>
      </c>
      <c r="I13" s="80">
        <v>43</v>
      </c>
    </row>
    <row r="14" spans="1:20" ht="37.5" customHeight="1">
      <c r="A14" s="101" t="s">
        <v>30</v>
      </c>
      <c r="B14" s="121">
        <f>SUM(B11:B13)</f>
        <v>1236</v>
      </c>
      <c r="C14" s="121">
        <f t="shared" ref="C14:G14" si="0">SUM(C11:C13)</f>
        <v>711385</v>
      </c>
      <c r="D14" s="121">
        <f t="shared" si="0"/>
        <v>712621</v>
      </c>
      <c r="E14" s="121">
        <f t="shared" si="0"/>
        <v>78070</v>
      </c>
      <c r="F14" s="121">
        <f t="shared" si="0"/>
        <v>28552649</v>
      </c>
      <c r="G14" s="121">
        <f t="shared" si="0"/>
        <v>28630719</v>
      </c>
      <c r="H14" s="149" t="s">
        <v>31</v>
      </c>
      <c r="I14" s="149"/>
    </row>
    <row r="15" spans="1:20">
      <c r="H15" s="18"/>
    </row>
  </sheetData>
  <mergeCells count="14">
    <mergeCell ref="A7:A10"/>
    <mergeCell ref="B7:D7"/>
    <mergeCell ref="E7:G7"/>
    <mergeCell ref="B8:D8"/>
    <mergeCell ref="H14:I14"/>
    <mergeCell ref="E8:G8"/>
    <mergeCell ref="H7:H10"/>
    <mergeCell ref="I7:I8"/>
    <mergeCell ref="I9:I10"/>
    <mergeCell ref="H6:I6"/>
    <mergeCell ref="A2:I2"/>
    <mergeCell ref="A3:I3"/>
    <mergeCell ref="A4:I4"/>
    <mergeCell ref="A5:I5"/>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T14"/>
  <sheetViews>
    <sheetView showGridLines="0" rightToLeft="1" view="pageBreakPreview" topLeftCell="A2" zoomScaleNormal="100" zoomScaleSheetLayoutView="100" workbookViewId="0">
      <selection activeCell="H14" sqref="H14"/>
    </sheetView>
  </sheetViews>
  <sheetFormatPr defaultColWidth="9.140625" defaultRowHeight="15"/>
  <cols>
    <col min="1" max="1" width="16.42578125" style="9" customWidth="1"/>
    <col min="2" max="2" width="12.85546875" style="9" bestFit="1" customWidth="1"/>
    <col min="3" max="3" width="10.85546875" style="77" bestFit="1" customWidth="1"/>
    <col min="4" max="4" width="12.85546875" style="9" bestFit="1" customWidth="1"/>
    <col min="5" max="8" width="11.85546875" style="9" bestFit="1" customWidth="1"/>
    <col min="9" max="9" width="10.85546875" style="9" bestFit="1" customWidth="1"/>
    <col min="10" max="10" width="11.85546875" style="9" customWidth="1"/>
    <col min="11" max="11" width="21.42578125" style="9" customWidth="1"/>
    <col min="12" max="12" width="6.7109375" style="9" customWidth="1"/>
    <col min="13" max="13" width="25.7109375" style="9" customWidth="1"/>
    <col min="14" max="16384" width="9.140625" style="9"/>
  </cols>
  <sheetData>
    <row r="1" spans="1:20" s="70" customFormat="1" ht="24.75" customHeight="1">
      <c r="A1" s="139"/>
      <c r="B1" s="82"/>
      <c r="C1" s="82"/>
      <c r="D1" s="82"/>
      <c r="E1" s="82"/>
      <c r="F1" s="82"/>
      <c r="G1" s="82"/>
      <c r="H1" s="82"/>
      <c r="I1" s="82"/>
      <c r="J1" s="82"/>
      <c r="K1" s="82"/>
      <c r="L1" s="82"/>
      <c r="M1" s="82"/>
      <c r="N1" s="82"/>
      <c r="O1" s="82"/>
      <c r="P1" s="82"/>
      <c r="Q1" s="82"/>
      <c r="R1" s="82"/>
      <c r="S1" s="82"/>
      <c r="T1" s="82"/>
    </row>
    <row r="2" spans="1:20" ht="20.25">
      <c r="A2" s="172" t="s">
        <v>46</v>
      </c>
      <c r="B2" s="172"/>
      <c r="C2" s="172"/>
      <c r="D2" s="172"/>
      <c r="E2" s="172"/>
      <c r="F2" s="172"/>
      <c r="G2" s="172"/>
      <c r="H2" s="172"/>
      <c r="I2" s="172"/>
      <c r="J2" s="172"/>
      <c r="K2" s="172"/>
      <c r="L2" s="172"/>
    </row>
    <row r="3" spans="1:20" ht="20.25">
      <c r="A3" s="161" t="s">
        <v>161</v>
      </c>
      <c r="B3" s="161"/>
      <c r="C3" s="161"/>
      <c r="D3" s="161"/>
      <c r="E3" s="161"/>
      <c r="F3" s="161"/>
      <c r="G3" s="161"/>
      <c r="H3" s="161"/>
      <c r="I3" s="161"/>
      <c r="J3" s="161"/>
      <c r="K3" s="161"/>
      <c r="L3" s="161"/>
    </row>
    <row r="4" spans="1:20" ht="15.75" customHeight="1">
      <c r="A4" s="164" t="s">
        <v>47</v>
      </c>
      <c r="B4" s="164"/>
      <c r="C4" s="164"/>
      <c r="D4" s="164"/>
      <c r="E4" s="164"/>
      <c r="F4" s="164"/>
      <c r="G4" s="164"/>
      <c r="H4" s="164"/>
      <c r="I4" s="164"/>
      <c r="J4" s="164"/>
      <c r="K4" s="164"/>
      <c r="L4" s="164"/>
    </row>
    <row r="5" spans="1:20" ht="15.75" customHeight="1">
      <c r="A5" s="164" t="s">
        <v>161</v>
      </c>
      <c r="B5" s="164"/>
      <c r="C5" s="164"/>
      <c r="D5" s="164"/>
      <c r="E5" s="164"/>
      <c r="F5" s="164"/>
      <c r="G5" s="164"/>
      <c r="H5" s="164"/>
      <c r="I5" s="164"/>
      <c r="J5" s="164"/>
      <c r="K5" s="164"/>
      <c r="L5" s="164"/>
    </row>
    <row r="6" spans="1:20" ht="15.75">
      <c r="A6" s="41" t="s">
        <v>134</v>
      </c>
      <c r="C6" s="9"/>
      <c r="E6" s="83"/>
      <c r="G6" s="20"/>
      <c r="K6" s="173" t="s">
        <v>135</v>
      </c>
      <c r="L6" s="173"/>
    </row>
    <row r="7" spans="1:20" ht="26.25" customHeight="1" thickBot="1">
      <c r="A7" s="174" t="s">
        <v>34</v>
      </c>
      <c r="B7" s="156" t="s">
        <v>53</v>
      </c>
      <c r="C7" s="156"/>
      <c r="D7" s="156"/>
      <c r="E7" s="156" t="s">
        <v>52</v>
      </c>
      <c r="F7" s="156"/>
      <c r="G7" s="156"/>
      <c r="H7" s="159" t="s">
        <v>51</v>
      </c>
      <c r="I7" s="159" t="s">
        <v>50</v>
      </c>
      <c r="J7" s="159" t="s">
        <v>49</v>
      </c>
      <c r="K7" s="183" t="s">
        <v>35</v>
      </c>
      <c r="L7" s="190" t="s">
        <v>48</v>
      </c>
    </row>
    <row r="8" spans="1:20" ht="26.25" customHeight="1" thickTop="1" thickBot="1">
      <c r="A8" s="175"/>
      <c r="B8" s="155" t="s">
        <v>55</v>
      </c>
      <c r="C8" s="155"/>
      <c r="D8" s="155"/>
      <c r="E8" s="155" t="s">
        <v>54</v>
      </c>
      <c r="F8" s="155"/>
      <c r="G8" s="155"/>
      <c r="H8" s="160"/>
      <c r="I8" s="160"/>
      <c r="J8" s="160"/>
      <c r="K8" s="184"/>
      <c r="L8" s="191"/>
    </row>
    <row r="9" spans="1:20" ht="26.25" customHeight="1" thickTop="1" thickBot="1">
      <c r="A9" s="175"/>
      <c r="B9" s="111" t="s">
        <v>80</v>
      </c>
      <c r="C9" s="111" t="s">
        <v>61</v>
      </c>
      <c r="D9" s="111" t="s">
        <v>30</v>
      </c>
      <c r="E9" s="111" t="s">
        <v>60</v>
      </c>
      <c r="F9" s="111" t="s">
        <v>59</v>
      </c>
      <c r="G9" s="111" t="s">
        <v>30</v>
      </c>
      <c r="H9" s="188" t="s">
        <v>58</v>
      </c>
      <c r="I9" s="188" t="s">
        <v>102</v>
      </c>
      <c r="J9" s="188" t="s">
        <v>57</v>
      </c>
      <c r="K9" s="184"/>
      <c r="L9" s="188" t="s">
        <v>56</v>
      </c>
    </row>
    <row r="10" spans="1:20" ht="26.25" customHeight="1" thickTop="1">
      <c r="A10" s="176"/>
      <c r="B10" s="112" t="s">
        <v>81</v>
      </c>
      <c r="C10" s="112" t="s">
        <v>64</v>
      </c>
      <c r="D10" s="113" t="s">
        <v>31</v>
      </c>
      <c r="E10" s="112" t="s">
        <v>63</v>
      </c>
      <c r="F10" s="112" t="s">
        <v>62</v>
      </c>
      <c r="G10" s="113" t="s">
        <v>31</v>
      </c>
      <c r="H10" s="189"/>
      <c r="I10" s="189"/>
      <c r="J10" s="189"/>
      <c r="K10" s="185"/>
      <c r="L10" s="189"/>
    </row>
    <row r="11" spans="1:20" ht="51" customHeight="1" thickBot="1">
      <c r="A11" s="37" t="s">
        <v>124</v>
      </c>
      <c r="B11" s="114">
        <v>48471643</v>
      </c>
      <c r="C11" s="114">
        <v>1358878</v>
      </c>
      <c r="D11" s="116">
        <f>SUM(B11:C11)</f>
        <v>49830521</v>
      </c>
      <c r="E11" s="114">
        <v>17783058</v>
      </c>
      <c r="F11" s="114">
        <v>4837785</v>
      </c>
      <c r="G11" s="116">
        <f>SUM(E11:F11)</f>
        <v>22620843</v>
      </c>
      <c r="H11" s="116">
        <f>SUM(D11-G11)</f>
        <v>27209678</v>
      </c>
      <c r="I11" s="114">
        <v>1261343</v>
      </c>
      <c r="J11" s="116">
        <f>H11-I11</f>
        <v>25948335</v>
      </c>
      <c r="K11" s="38" t="s">
        <v>127</v>
      </c>
      <c r="L11" s="78">
        <v>41</v>
      </c>
      <c r="M11" s="110"/>
    </row>
    <row r="12" spans="1:20" ht="51" customHeight="1" thickTop="1" thickBot="1">
      <c r="A12" s="33" t="s">
        <v>125</v>
      </c>
      <c r="B12" s="117">
        <v>25076758</v>
      </c>
      <c r="C12" s="117">
        <v>896668</v>
      </c>
      <c r="D12" s="118">
        <f>SUM(B12:C12)</f>
        <v>25973426</v>
      </c>
      <c r="E12" s="117">
        <v>10278293</v>
      </c>
      <c r="F12" s="117">
        <v>2944000</v>
      </c>
      <c r="G12" s="118">
        <f>SUM(E12:F12)</f>
        <v>13222293</v>
      </c>
      <c r="H12" s="118">
        <f>SUM(D12-G12)</f>
        <v>12751133</v>
      </c>
      <c r="I12" s="117">
        <v>855432</v>
      </c>
      <c r="J12" s="118">
        <f>H12-I12</f>
        <v>11895701</v>
      </c>
      <c r="K12" s="34" t="s">
        <v>128</v>
      </c>
      <c r="L12" s="79">
        <v>42</v>
      </c>
      <c r="M12" s="110"/>
    </row>
    <row r="13" spans="1:20" ht="51" customHeight="1" thickTop="1">
      <c r="A13" s="35" t="s">
        <v>126</v>
      </c>
      <c r="B13" s="119">
        <v>23310055</v>
      </c>
      <c r="C13" s="119">
        <v>480732</v>
      </c>
      <c r="D13" s="120">
        <f>SUM(B13:C13)</f>
        <v>23790787</v>
      </c>
      <c r="E13" s="119">
        <v>9908981</v>
      </c>
      <c r="F13" s="119">
        <v>1565049</v>
      </c>
      <c r="G13" s="120">
        <f>SUM(E13:F13)</f>
        <v>11474030</v>
      </c>
      <c r="H13" s="120">
        <f>D13-G13</f>
        <v>12316757</v>
      </c>
      <c r="I13" s="119">
        <v>360309</v>
      </c>
      <c r="J13" s="120">
        <f>H13-I13</f>
        <v>11956448</v>
      </c>
      <c r="K13" s="36" t="s">
        <v>129</v>
      </c>
      <c r="L13" s="80">
        <v>43</v>
      </c>
      <c r="M13" s="110"/>
    </row>
    <row r="14" spans="1:20" ht="37.5" customHeight="1">
      <c r="A14" s="101" t="s">
        <v>30</v>
      </c>
      <c r="B14" s="121">
        <f t="shared" ref="B14:J14" si="0">SUM(B11:B13)</f>
        <v>96858456</v>
      </c>
      <c r="C14" s="121">
        <f t="shared" si="0"/>
        <v>2736278</v>
      </c>
      <c r="D14" s="121">
        <f t="shared" si="0"/>
        <v>99594734</v>
      </c>
      <c r="E14" s="121">
        <f t="shared" si="0"/>
        <v>37970332</v>
      </c>
      <c r="F14" s="121">
        <f t="shared" si="0"/>
        <v>9346834</v>
      </c>
      <c r="G14" s="121">
        <f t="shared" si="0"/>
        <v>47317166</v>
      </c>
      <c r="H14" s="121">
        <f t="shared" si="0"/>
        <v>52277568</v>
      </c>
      <c r="I14" s="121">
        <f t="shared" si="0"/>
        <v>2477084</v>
      </c>
      <c r="J14" s="121">
        <f t="shared" si="0"/>
        <v>49800484</v>
      </c>
      <c r="K14" s="149" t="s">
        <v>31</v>
      </c>
      <c r="L14" s="149"/>
    </row>
  </sheetData>
  <mergeCells count="20">
    <mergeCell ref="A2:L2"/>
    <mergeCell ref="A5:L5"/>
    <mergeCell ref="A4:L4"/>
    <mergeCell ref="E7:G7"/>
    <mergeCell ref="K6:L6"/>
    <mergeCell ref="A3:L3"/>
    <mergeCell ref="B7:D7"/>
    <mergeCell ref="A7:A10"/>
    <mergeCell ref="E8:G8"/>
    <mergeCell ref="B8:D8"/>
    <mergeCell ref="L9:L10"/>
    <mergeCell ref="K14:L14"/>
    <mergeCell ref="K7:K10"/>
    <mergeCell ref="H7:H8"/>
    <mergeCell ref="J9:J10"/>
    <mergeCell ref="J7:J8"/>
    <mergeCell ref="I9:I10"/>
    <mergeCell ref="L7:L8"/>
    <mergeCell ref="I7:I8"/>
    <mergeCell ref="H9:H10"/>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T34"/>
  <sheetViews>
    <sheetView rightToLeft="1" view="pageBreakPreview" zoomScaleNormal="150" zoomScaleSheetLayoutView="100" workbookViewId="0">
      <selection activeCell="R29" sqref="R29"/>
    </sheetView>
  </sheetViews>
  <sheetFormatPr defaultRowHeight="12.75"/>
  <cols>
    <col min="14" max="14" width="6.28515625" customWidth="1"/>
    <col min="15" max="15" width="10.85546875" customWidth="1"/>
    <col min="16" max="16" width="10.42578125" customWidth="1"/>
    <col min="17" max="17" width="11.5703125" customWidth="1"/>
    <col min="18" max="18" width="11.140625" customWidth="1"/>
    <col min="19" max="19" width="13" customWidth="1"/>
    <col min="20" max="20" width="12.5703125" customWidth="1"/>
    <col min="21" max="21" width="10.7109375" customWidth="1"/>
  </cols>
  <sheetData>
    <row r="1" spans="15:20" ht="18">
      <c r="P1" s="107" t="s">
        <v>132</v>
      </c>
    </row>
    <row r="2" spans="15:20" ht="15.75">
      <c r="P2" s="106" t="s">
        <v>133</v>
      </c>
    </row>
    <row r="3" spans="15:20" ht="15.75">
      <c r="O3" s="108"/>
      <c r="P3" s="108" t="s">
        <v>162</v>
      </c>
      <c r="Q3" s="108"/>
      <c r="R3" s="108"/>
      <c r="S3" s="108"/>
      <c r="T3" s="108"/>
    </row>
    <row r="4" spans="15:20" ht="60">
      <c r="O4" s="105" t="s">
        <v>131</v>
      </c>
      <c r="P4" s="109" t="s">
        <v>130</v>
      </c>
    </row>
    <row r="5" spans="15:20">
      <c r="O5" s="104">
        <v>52277568</v>
      </c>
      <c r="P5">
        <v>2020</v>
      </c>
    </row>
    <row r="6" spans="15:20">
      <c r="O6" s="104">
        <v>78397936</v>
      </c>
      <c r="P6">
        <v>2019</v>
      </c>
    </row>
    <row r="7" spans="15:20">
      <c r="O7" s="104">
        <v>73318042</v>
      </c>
      <c r="P7">
        <v>2018</v>
      </c>
    </row>
    <row r="8" spans="15:20">
      <c r="O8" s="104">
        <v>69870056</v>
      </c>
      <c r="P8">
        <v>2017</v>
      </c>
    </row>
    <row r="9" spans="15:20">
      <c r="O9" s="104">
        <v>75166929</v>
      </c>
      <c r="P9">
        <v>2016</v>
      </c>
    </row>
    <row r="10" spans="15:20">
      <c r="O10" s="104"/>
    </row>
    <row r="34" spans="1:13">
      <c r="A34" s="192" t="s">
        <v>158</v>
      </c>
      <c r="B34" s="192"/>
      <c r="C34" s="192"/>
      <c r="D34" s="192"/>
      <c r="E34" s="192"/>
      <c r="F34" s="192"/>
      <c r="G34" s="192"/>
      <c r="H34" s="192"/>
      <c r="I34" s="192"/>
      <c r="J34" s="192"/>
      <c r="K34" s="192"/>
      <c r="L34" s="192"/>
      <c r="M34" s="192"/>
    </row>
  </sheetData>
  <mergeCells count="1">
    <mergeCell ref="A34:M34"/>
  </mergeCells>
  <printOptions horizont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U16"/>
  <sheetViews>
    <sheetView showGridLines="0" rightToLeft="1" view="pageBreakPreview" zoomScaleNormal="100" zoomScaleSheetLayoutView="100" workbookViewId="0">
      <selection activeCell="H11" sqref="H11:H13"/>
    </sheetView>
  </sheetViews>
  <sheetFormatPr defaultColWidth="9.140625" defaultRowHeight="15"/>
  <cols>
    <col min="1" max="1" width="25.5703125" style="9" customWidth="1"/>
    <col min="2" max="2" width="13.7109375" style="77" customWidth="1"/>
    <col min="3" max="6" width="13.7109375" style="9" customWidth="1"/>
    <col min="7" max="8" width="15" style="9" customWidth="1"/>
    <col min="9" max="9" width="25.7109375" style="9" customWidth="1"/>
    <col min="10" max="10" width="8.7109375" style="9" customWidth="1"/>
    <col min="11" max="11" width="9.140625" style="9"/>
    <col min="12" max="12" width="11.5703125" style="9" bestFit="1" customWidth="1"/>
    <col min="13" max="16384" width="9.140625" style="9"/>
  </cols>
  <sheetData>
    <row r="1" spans="1:21" s="70" customFormat="1" ht="27" customHeight="1">
      <c r="A1" s="139"/>
      <c r="B1" s="82"/>
      <c r="C1" s="82"/>
      <c r="D1" s="82"/>
      <c r="E1" s="82"/>
      <c r="F1" s="82"/>
      <c r="G1" s="82"/>
      <c r="H1" s="82"/>
      <c r="I1" s="82"/>
      <c r="J1" s="82"/>
      <c r="K1" s="82"/>
      <c r="L1" s="82"/>
      <c r="M1" s="82"/>
      <c r="N1" s="82"/>
      <c r="O1" s="82"/>
      <c r="P1" s="82"/>
      <c r="Q1" s="82"/>
      <c r="R1" s="82"/>
      <c r="S1" s="82"/>
      <c r="T1" s="82"/>
      <c r="U1" s="82"/>
    </row>
    <row r="2" spans="1:21" ht="20.25">
      <c r="A2" s="172" t="s">
        <v>65</v>
      </c>
      <c r="B2" s="172"/>
      <c r="C2" s="172"/>
      <c r="D2" s="172"/>
      <c r="E2" s="172"/>
      <c r="F2" s="172"/>
      <c r="G2" s="172"/>
      <c r="H2" s="172"/>
      <c r="I2" s="172"/>
      <c r="J2" s="172"/>
    </row>
    <row r="3" spans="1:21" ht="20.25">
      <c r="A3" s="161" t="s">
        <v>161</v>
      </c>
      <c r="B3" s="161"/>
      <c r="C3" s="161"/>
      <c r="D3" s="161"/>
      <c r="E3" s="161"/>
      <c r="F3" s="161"/>
      <c r="G3" s="161"/>
      <c r="H3" s="161"/>
      <c r="I3" s="161"/>
      <c r="J3" s="161"/>
    </row>
    <row r="4" spans="1:21" ht="15.75" customHeight="1">
      <c r="A4" s="164" t="s">
        <v>116</v>
      </c>
      <c r="B4" s="164"/>
      <c r="C4" s="164"/>
      <c r="D4" s="164"/>
      <c r="E4" s="164"/>
      <c r="F4" s="164"/>
      <c r="G4" s="164"/>
      <c r="H4" s="164"/>
      <c r="I4" s="164"/>
      <c r="J4" s="164"/>
    </row>
    <row r="5" spans="1:21" ht="15.75" customHeight="1">
      <c r="A5" s="164" t="s">
        <v>161</v>
      </c>
      <c r="B5" s="164"/>
      <c r="C5" s="164"/>
      <c r="D5" s="164"/>
      <c r="E5" s="164"/>
      <c r="F5" s="164"/>
      <c r="G5" s="164"/>
      <c r="H5" s="164"/>
      <c r="I5" s="164"/>
      <c r="J5" s="164"/>
    </row>
    <row r="6" spans="1:21" ht="15.75">
      <c r="A6" s="41" t="s">
        <v>154</v>
      </c>
      <c r="C6" s="20"/>
      <c r="D6" s="20"/>
      <c r="F6" s="83"/>
      <c r="I6" s="173" t="s">
        <v>155</v>
      </c>
      <c r="J6" s="173"/>
    </row>
    <row r="7" spans="1:21" ht="26.25" customHeight="1" thickBot="1">
      <c r="A7" s="174" t="s">
        <v>34</v>
      </c>
      <c r="B7" s="165" t="s">
        <v>69</v>
      </c>
      <c r="C7" s="165" t="s">
        <v>68</v>
      </c>
      <c r="D7" s="165" t="s">
        <v>83</v>
      </c>
      <c r="E7" s="165" t="s">
        <v>67</v>
      </c>
      <c r="F7" s="165" t="s">
        <v>82</v>
      </c>
      <c r="G7" s="159" t="s">
        <v>66</v>
      </c>
      <c r="H7" s="159"/>
      <c r="I7" s="183" t="s">
        <v>35</v>
      </c>
      <c r="J7" s="186" t="s">
        <v>48</v>
      </c>
    </row>
    <row r="8" spans="1:21" ht="20.25" customHeight="1" thickTop="1" thickBot="1">
      <c r="A8" s="175"/>
      <c r="B8" s="195"/>
      <c r="C8" s="195"/>
      <c r="D8" s="195"/>
      <c r="E8" s="195"/>
      <c r="F8" s="195"/>
      <c r="G8" s="189" t="s">
        <v>70</v>
      </c>
      <c r="H8" s="189"/>
      <c r="I8" s="184"/>
      <c r="J8" s="187"/>
    </row>
    <row r="9" spans="1:21" ht="18" customHeight="1" thickTop="1" thickBot="1">
      <c r="A9" s="175"/>
      <c r="B9" s="69" t="s">
        <v>72</v>
      </c>
      <c r="C9" s="69" t="s">
        <v>73</v>
      </c>
      <c r="D9" s="69" t="s">
        <v>73</v>
      </c>
      <c r="E9" s="69" t="s">
        <v>103</v>
      </c>
      <c r="F9" s="69" t="s">
        <v>103</v>
      </c>
      <c r="G9" s="196" t="s">
        <v>71</v>
      </c>
      <c r="H9" s="196"/>
      <c r="I9" s="184"/>
      <c r="J9" s="157" t="s">
        <v>56</v>
      </c>
    </row>
    <row r="10" spans="1:21" ht="44.25" customHeight="1" thickTop="1">
      <c r="A10" s="176"/>
      <c r="B10" s="68" t="s">
        <v>77</v>
      </c>
      <c r="C10" s="68" t="s">
        <v>76</v>
      </c>
      <c r="D10" s="68" t="s">
        <v>84</v>
      </c>
      <c r="E10" s="68" t="s">
        <v>75</v>
      </c>
      <c r="F10" s="68" t="s">
        <v>74</v>
      </c>
      <c r="G10" s="46" t="s">
        <v>104</v>
      </c>
      <c r="H10" s="46" t="s">
        <v>89</v>
      </c>
      <c r="I10" s="185"/>
      <c r="J10" s="158"/>
    </row>
    <row r="11" spans="1:21" ht="39" customHeight="1" thickBot="1">
      <c r="A11" s="44" t="s">
        <v>124</v>
      </c>
      <c r="B11" s="114">
        <v>39505</v>
      </c>
      <c r="C11" s="114">
        <v>36</v>
      </c>
      <c r="D11" s="114">
        <v>10</v>
      </c>
      <c r="E11" s="114">
        <v>133280</v>
      </c>
      <c r="F11" s="114">
        <v>72777</v>
      </c>
      <c r="G11" s="114">
        <v>14702593</v>
      </c>
      <c r="H11" s="114">
        <v>11245742</v>
      </c>
      <c r="I11" s="38" t="s">
        <v>127</v>
      </c>
      <c r="J11" s="78">
        <v>41</v>
      </c>
    </row>
    <row r="12" spans="1:21" ht="39" customHeight="1" thickTop="1" thickBot="1">
      <c r="A12" s="43" t="s">
        <v>125</v>
      </c>
      <c r="B12" s="117">
        <v>40508</v>
      </c>
      <c r="C12" s="117">
        <v>40</v>
      </c>
      <c r="D12" s="117">
        <v>11</v>
      </c>
      <c r="E12" s="117">
        <v>150320</v>
      </c>
      <c r="F12" s="117">
        <v>73796</v>
      </c>
      <c r="G12" s="117">
        <v>6995231</v>
      </c>
      <c r="H12" s="117">
        <v>4900468</v>
      </c>
      <c r="I12" s="34" t="s">
        <v>128</v>
      </c>
      <c r="J12" s="79">
        <v>42</v>
      </c>
    </row>
    <row r="13" spans="1:21" ht="39" customHeight="1" thickTop="1">
      <c r="A13" s="45" t="s">
        <v>126</v>
      </c>
      <c r="B13" s="119">
        <v>41962</v>
      </c>
      <c r="C13" s="119">
        <v>42</v>
      </c>
      <c r="D13" s="119">
        <v>7</v>
      </c>
      <c r="E13" s="119">
        <v>143358</v>
      </c>
      <c r="F13" s="119">
        <v>74218</v>
      </c>
      <c r="G13" s="119">
        <v>6932896</v>
      </c>
      <c r="H13" s="119">
        <v>5023552</v>
      </c>
      <c r="I13" s="36" t="s">
        <v>129</v>
      </c>
      <c r="J13" s="80">
        <v>43</v>
      </c>
    </row>
    <row r="14" spans="1:21" ht="37.5" customHeight="1">
      <c r="A14" s="69" t="s">
        <v>30</v>
      </c>
      <c r="B14" s="123">
        <v>40321</v>
      </c>
      <c r="C14" s="123">
        <v>38</v>
      </c>
      <c r="D14" s="123">
        <v>9</v>
      </c>
      <c r="E14" s="123">
        <v>139758</v>
      </c>
      <c r="F14" s="123">
        <v>73360</v>
      </c>
      <c r="G14" s="123">
        <f>SUM(G11:G13)</f>
        <v>28630720</v>
      </c>
      <c r="H14" s="123">
        <f>SUM(H11:H13)</f>
        <v>21169762</v>
      </c>
      <c r="I14" s="193" t="s">
        <v>31</v>
      </c>
      <c r="J14" s="193"/>
    </row>
    <row r="15" spans="1:21" s="84" customFormat="1" ht="16.5" customHeight="1">
      <c r="A15" s="102" t="s">
        <v>79</v>
      </c>
      <c r="B15" s="28"/>
      <c r="F15" s="194" t="s">
        <v>78</v>
      </c>
      <c r="G15" s="194"/>
      <c r="H15" s="194"/>
      <c r="I15" s="194"/>
      <c r="J15" s="194"/>
    </row>
    <row r="16" spans="1:21">
      <c r="H16" s="99"/>
    </row>
  </sheetData>
  <mergeCells count="19">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13"/>
  <sheetViews>
    <sheetView showGridLines="0" rightToLeft="1" view="pageBreakPreview" zoomScaleNormal="100" zoomScaleSheetLayoutView="100" workbookViewId="0">
      <selection activeCell="E11" sqref="E11"/>
    </sheetView>
  </sheetViews>
  <sheetFormatPr defaultColWidth="9.140625" defaultRowHeight="12.75"/>
  <cols>
    <col min="1" max="1" width="7.7109375" style="77" customWidth="1"/>
    <col min="2" max="2" width="23.85546875" style="77" customWidth="1"/>
    <col min="3" max="3" width="9.140625" style="77"/>
    <col min="4" max="4" width="11.28515625" style="77" customWidth="1"/>
    <col min="5" max="5" width="13" style="77" customWidth="1"/>
    <col min="6" max="6" width="25.85546875" style="77" customWidth="1"/>
    <col min="7" max="7" width="7.7109375" style="77" customWidth="1"/>
    <col min="8" max="16384" width="9.140625" style="74"/>
  </cols>
  <sheetData>
    <row r="1" spans="1:20" s="70" customFormat="1" ht="45" customHeight="1">
      <c r="A1" s="139"/>
      <c r="B1" s="82"/>
      <c r="C1" s="82"/>
      <c r="D1" s="82"/>
      <c r="E1" s="82"/>
      <c r="F1" s="82"/>
      <c r="G1" s="82"/>
      <c r="H1" s="82"/>
      <c r="I1" s="82"/>
      <c r="J1" s="82"/>
      <c r="K1" s="82"/>
      <c r="L1" s="82"/>
      <c r="M1" s="82"/>
    </row>
    <row r="2" spans="1:20" s="65" customFormat="1" ht="22.5" customHeight="1">
      <c r="A2" s="64" t="s">
        <v>105</v>
      </c>
      <c r="B2" s="62"/>
      <c r="C2" s="62"/>
      <c r="D2" s="62"/>
      <c r="E2" s="62"/>
      <c r="F2" s="63"/>
      <c r="G2" s="64"/>
    </row>
    <row r="3" spans="1:20" s="66" customFormat="1" ht="22.5" customHeight="1">
      <c r="A3" s="203">
        <v>2020</v>
      </c>
      <c r="B3" s="203"/>
      <c r="C3" s="203"/>
      <c r="D3" s="203"/>
      <c r="E3" s="203"/>
      <c r="F3" s="203"/>
      <c r="G3" s="203"/>
    </row>
    <row r="4" spans="1:20" ht="15.75">
      <c r="A4" s="60" t="s">
        <v>118</v>
      </c>
      <c r="B4" s="71"/>
      <c r="C4" s="71"/>
      <c r="D4" s="71"/>
      <c r="E4" s="71"/>
      <c r="F4" s="71"/>
      <c r="G4" s="60"/>
    </row>
    <row r="5" spans="1:20" ht="15.75">
      <c r="A5" s="163">
        <v>2020</v>
      </c>
      <c r="B5" s="163"/>
      <c r="C5" s="163"/>
      <c r="D5" s="163"/>
      <c r="E5" s="163"/>
      <c r="F5" s="163"/>
      <c r="G5" s="163"/>
      <c r="H5" s="84"/>
    </row>
    <row r="6" spans="1:20" ht="21.75" customHeight="1">
      <c r="A6" s="25" t="s">
        <v>137</v>
      </c>
      <c r="B6" s="71"/>
      <c r="C6" s="71"/>
      <c r="D6" s="71"/>
      <c r="E6" s="71"/>
      <c r="F6" s="4"/>
      <c r="G6" s="19" t="s">
        <v>136</v>
      </c>
    </row>
    <row r="7" spans="1:20" s="85" customFormat="1" ht="19.5" customHeight="1" thickBot="1">
      <c r="A7" s="197" t="s">
        <v>5</v>
      </c>
      <c r="B7" s="197"/>
      <c r="C7" s="47" t="s">
        <v>3</v>
      </c>
      <c r="D7" s="48"/>
      <c r="E7" s="49" t="s">
        <v>4</v>
      </c>
      <c r="F7" s="200" t="s">
        <v>107</v>
      </c>
      <c r="G7" s="200"/>
    </row>
    <row r="8" spans="1:20" s="85" customFormat="1" ht="15" customHeight="1" thickTop="1" thickBot="1">
      <c r="A8" s="198"/>
      <c r="B8" s="198"/>
      <c r="C8" s="86" t="s">
        <v>106</v>
      </c>
      <c r="D8" s="50"/>
      <c r="E8" s="87" t="s">
        <v>6</v>
      </c>
      <c r="F8" s="201"/>
      <c r="G8" s="201"/>
    </row>
    <row r="9" spans="1:20" s="85" customFormat="1" ht="16.5" customHeight="1" thickTop="1" thickBot="1">
      <c r="A9" s="198"/>
      <c r="B9" s="198"/>
      <c r="C9" s="88" t="s">
        <v>7</v>
      </c>
      <c r="D9" s="88" t="s">
        <v>8</v>
      </c>
      <c r="E9" s="89" t="s">
        <v>117</v>
      </c>
      <c r="F9" s="201"/>
      <c r="G9" s="201"/>
    </row>
    <row r="10" spans="1:20" s="85" customFormat="1" ht="16.5" customHeight="1" thickTop="1">
      <c r="A10" s="199"/>
      <c r="B10" s="199"/>
      <c r="C10" s="51" t="s">
        <v>9</v>
      </c>
      <c r="D10" s="51" t="s">
        <v>10</v>
      </c>
      <c r="E10" s="90" t="s">
        <v>11</v>
      </c>
      <c r="F10" s="202"/>
      <c r="G10" s="202"/>
      <c r="S10" s="91"/>
      <c r="T10" s="91"/>
    </row>
    <row r="11" spans="1:20" s="85" customFormat="1" ht="44.25" customHeight="1" thickBot="1">
      <c r="A11" s="210" t="s">
        <v>12</v>
      </c>
      <c r="B11" s="210"/>
      <c r="C11" s="124">
        <v>797</v>
      </c>
      <c r="D11" s="124">
        <v>77550</v>
      </c>
      <c r="E11" s="124">
        <v>3476393</v>
      </c>
      <c r="F11" s="208" t="s">
        <v>108</v>
      </c>
      <c r="G11" s="208"/>
    </row>
    <row r="12" spans="1:20" ht="44.25" customHeight="1" thickTop="1">
      <c r="A12" s="207" t="s">
        <v>13</v>
      </c>
      <c r="B12" s="207"/>
      <c r="C12" s="125">
        <v>439</v>
      </c>
      <c r="D12" s="125">
        <v>633835</v>
      </c>
      <c r="E12" s="125">
        <v>25154325</v>
      </c>
      <c r="F12" s="209" t="s">
        <v>109</v>
      </c>
      <c r="G12" s="209"/>
    </row>
    <row r="13" spans="1:20" s="5" customFormat="1" ht="57.75" customHeight="1">
      <c r="A13" s="204" t="s">
        <v>30</v>
      </c>
      <c r="B13" s="205"/>
      <c r="C13" s="121">
        <f>SUM(C11:C12)</f>
        <v>1236</v>
      </c>
      <c r="D13" s="121">
        <f>SUM(D11:D12)</f>
        <v>711385</v>
      </c>
      <c r="E13" s="121">
        <f>SUM(E11:E12)</f>
        <v>28630718</v>
      </c>
      <c r="F13" s="206" t="s">
        <v>31</v>
      </c>
      <c r="G13" s="206"/>
    </row>
  </sheetData>
  <mergeCells count="10">
    <mergeCell ref="A5:G5"/>
    <mergeCell ref="A7:B10"/>
    <mergeCell ref="F7:G10"/>
    <mergeCell ref="A3:G3"/>
    <mergeCell ref="A13:B13"/>
    <mergeCell ref="F13:G13"/>
    <mergeCell ref="A12:B12"/>
    <mergeCell ref="F11:G11"/>
    <mergeCell ref="F12:G12"/>
    <mergeCell ref="A11:B11"/>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S23"/>
  <sheetViews>
    <sheetView showGridLines="0" rightToLeft="1" view="pageBreakPreview" zoomScaleNormal="100" zoomScaleSheetLayoutView="100" workbookViewId="0">
      <selection activeCell="D14" sqref="D14"/>
    </sheetView>
  </sheetViews>
  <sheetFormatPr defaultColWidth="9.140625" defaultRowHeight="12.75"/>
  <cols>
    <col min="1" max="1" width="5.7109375" style="77" customWidth="1"/>
    <col min="2" max="2" width="15.7109375" style="77" customWidth="1"/>
    <col min="3" max="3" width="12.85546875" style="77" bestFit="1" customWidth="1"/>
    <col min="4" max="4" width="18.85546875" style="77" bestFit="1" customWidth="1"/>
    <col min="5" max="5" width="15.28515625" style="77" bestFit="1" customWidth="1"/>
    <col min="6" max="6" width="10.85546875" style="77" bestFit="1" customWidth="1"/>
    <col min="7" max="7" width="12" style="77" bestFit="1" customWidth="1"/>
    <col min="8" max="8" width="13.5703125" style="77" customWidth="1"/>
    <col min="9" max="9" width="5.7109375" style="77" customWidth="1"/>
    <col min="10" max="10" width="20.7109375" style="77" customWidth="1"/>
    <col min="11" max="11" width="3.140625" style="77" hidden="1" customWidth="1"/>
    <col min="12" max="16384" width="9.140625" style="74"/>
  </cols>
  <sheetData>
    <row r="1" spans="1:19" s="70" customFormat="1" ht="25.5" customHeight="1">
      <c r="A1" s="139"/>
      <c r="B1" s="82"/>
      <c r="C1" s="82"/>
      <c r="D1" s="82"/>
      <c r="E1" s="82"/>
      <c r="F1" s="82"/>
      <c r="G1" s="82"/>
      <c r="H1" s="82"/>
      <c r="I1" s="82"/>
      <c r="J1" s="82"/>
      <c r="K1" s="82"/>
      <c r="L1" s="82"/>
      <c r="M1" s="82"/>
    </row>
    <row r="2" spans="1:19" s="65" customFormat="1" ht="24.75" customHeight="1">
      <c r="A2" s="225" t="s">
        <v>110</v>
      </c>
      <c r="B2" s="226"/>
      <c r="C2" s="226"/>
      <c r="D2" s="226"/>
      <c r="E2" s="226"/>
      <c r="F2" s="226"/>
      <c r="G2" s="226"/>
      <c r="H2" s="226"/>
      <c r="I2" s="226"/>
      <c r="J2" s="226"/>
    </row>
    <row r="3" spans="1:19" s="66" customFormat="1" ht="24.75" customHeight="1">
      <c r="A3" s="203">
        <v>2020</v>
      </c>
      <c r="B3" s="203"/>
      <c r="C3" s="203"/>
      <c r="D3" s="203"/>
      <c r="E3" s="203"/>
      <c r="F3" s="203"/>
      <c r="G3" s="203"/>
      <c r="H3" s="203"/>
      <c r="I3" s="203"/>
      <c r="J3" s="203"/>
    </row>
    <row r="4" spans="1:19" ht="15.75">
      <c r="A4" s="60" t="s">
        <v>111</v>
      </c>
      <c r="B4" s="22"/>
      <c r="C4" s="22"/>
      <c r="D4" s="22"/>
      <c r="E4" s="22"/>
      <c r="F4" s="22"/>
      <c r="G4" s="22"/>
      <c r="H4" s="22"/>
      <c r="I4" s="22"/>
      <c r="J4" s="22"/>
      <c r="K4" s="60"/>
    </row>
    <row r="5" spans="1:19" ht="15.75">
      <c r="A5" s="163">
        <v>2020</v>
      </c>
      <c r="B5" s="163"/>
      <c r="C5" s="163"/>
      <c r="D5" s="163"/>
      <c r="E5" s="163"/>
      <c r="F5" s="163"/>
      <c r="G5" s="163"/>
      <c r="H5" s="163"/>
      <c r="I5" s="163"/>
      <c r="J5" s="163"/>
      <c r="K5" s="60"/>
    </row>
    <row r="6" spans="1:19" ht="19.5" customHeight="1">
      <c r="A6" s="52" t="s">
        <v>156</v>
      </c>
      <c r="B6" s="52"/>
      <c r="C6" s="26"/>
      <c r="D6" s="22"/>
      <c r="E6" s="22"/>
      <c r="F6" s="22"/>
      <c r="G6" s="22"/>
      <c r="H6" s="22"/>
      <c r="I6" s="22"/>
      <c r="J6" s="19" t="s">
        <v>157</v>
      </c>
      <c r="K6" s="4" t="s">
        <v>14</v>
      </c>
    </row>
    <row r="7" spans="1:19" s="3" customFormat="1" ht="16.5" customHeight="1" thickBot="1">
      <c r="A7" s="212" t="s">
        <v>5</v>
      </c>
      <c r="B7" s="212"/>
      <c r="C7" s="216" t="s">
        <v>90</v>
      </c>
      <c r="D7" s="216" t="s">
        <v>91</v>
      </c>
      <c r="E7" s="216" t="s">
        <v>51</v>
      </c>
      <c r="F7" s="216" t="s">
        <v>15</v>
      </c>
      <c r="G7" s="53" t="s">
        <v>92</v>
      </c>
      <c r="H7" s="54"/>
      <c r="I7" s="227" t="s">
        <v>112</v>
      </c>
      <c r="J7" s="228"/>
    </row>
    <row r="8" spans="1:19" s="3" customFormat="1" ht="16.5" customHeight="1" thickTop="1" thickBot="1">
      <c r="A8" s="213"/>
      <c r="B8" s="213"/>
      <c r="C8" s="217"/>
      <c r="D8" s="217"/>
      <c r="E8" s="217"/>
      <c r="F8" s="217"/>
      <c r="G8" s="55" t="s">
        <v>93</v>
      </c>
      <c r="H8" s="94"/>
      <c r="I8" s="229"/>
      <c r="J8" s="230"/>
    </row>
    <row r="9" spans="1:19" s="3" customFormat="1" ht="16.5" customHeight="1" thickTop="1" thickBot="1">
      <c r="A9" s="213"/>
      <c r="B9" s="213"/>
      <c r="C9" s="220" t="s">
        <v>94</v>
      </c>
      <c r="D9" s="222" t="s">
        <v>114</v>
      </c>
      <c r="E9" s="222" t="s">
        <v>95</v>
      </c>
      <c r="F9" s="220" t="s">
        <v>16</v>
      </c>
      <c r="G9" s="56" t="s">
        <v>17</v>
      </c>
      <c r="H9" s="56" t="s">
        <v>18</v>
      </c>
      <c r="I9" s="229"/>
      <c r="J9" s="230"/>
    </row>
    <row r="10" spans="1:19" s="3" customFormat="1" ht="25.5" customHeight="1" thickTop="1">
      <c r="A10" s="214"/>
      <c r="B10" s="214"/>
      <c r="C10" s="221"/>
      <c r="D10" s="223"/>
      <c r="E10" s="223"/>
      <c r="F10" s="221"/>
      <c r="G10" s="57" t="s">
        <v>101</v>
      </c>
      <c r="H10" s="57" t="s">
        <v>19</v>
      </c>
      <c r="I10" s="231"/>
      <c r="J10" s="232"/>
      <c r="R10" s="8"/>
      <c r="S10" s="8"/>
    </row>
    <row r="11" spans="1:19" s="5" customFormat="1" ht="42.75" customHeight="1" thickBot="1">
      <c r="A11" s="215" t="s">
        <v>12</v>
      </c>
      <c r="B11" s="215"/>
      <c r="C11" s="130">
        <v>11806297</v>
      </c>
      <c r="D11" s="130">
        <v>5787644</v>
      </c>
      <c r="E11" s="131">
        <v>6018653</v>
      </c>
      <c r="F11" s="130">
        <v>201864</v>
      </c>
      <c r="G11" s="131">
        <v>3476393</v>
      </c>
      <c r="H11" s="131">
        <v>2340397</v>
      </c>
      <c r="I11" s="219" t="s">
        <v>108</v>
      </c>
      <c r="J11" s="219"/>
    </row>
    <row r="12" spans="1:19" ht="42.75" customHeight="1" thickTop="1">
      <c r="A12" s="218" t="s">
        <v>13</v>
      </c>
      <c r="B12" s="218"/>
      <c r="C12" s="132">
        <v>87788435</v>
      </c>
      <c r="D12" s="132">
        <v>41529524</v>
      </c>
      <c r="E12" s="133">
        <v>46258911</v>
      </c>
      <c r="F12" s="132">
        <v>2275219</v>
      </c>
      <c r="G12" s="133">
        <v>25154327</v>
      </c>
      <c r="H12" s="133">
        <v>18829366</v>
      </c>
      <c r="I12" s="224" t="s">
        <v>113</v>
      </c>
      <c r="J12" s="224"/>
      <c r="K12" s="74"/>
    </row>
    <row r="13" spans="1:19" s="5" customFormat="1" ht="57.75" customHeight="1">
      <c r="A13" s="211" t="s">
        <v>20</v>
      </c>
      <c r="B13" s="211"/>
      <c r="C13" s="121">
        <f>SUM(C11:C12)</f>
        <v>99594732</v>
      </c>
      <c r="D13" s="121">
        <f>D11+D12</f>
        <v>47317168</v>
      </c>
      <c r="E13" s="121">
        <f t="shared" ref="E13:H13" si="0">SUM(E11:E12)</f>
        <v>52277564</v>
      </c>
      <c r="F13" s="121">
        <f t="shared" si="0"/>
        <v>2477083</v>
      </c>
      <c r="G13" s="121">
        <f t="shared" si="0"/>
        <v>28630720</v>
      </c>
      <c r="H13" s="121">
        <f t="shared" si="0"/>
        <v>21169763</v>
      </c>
      <c r="I13" s="206" t="s">
        <v>21</v>
      </c>
      <c r="J13" s="206"/>
    </row>
    <row r="14" spans="1:19">
      <c r="E14" s="95"/>
    </row>
    <row r="16" spans="1:19">
      <c r="E16" s="95"/>
    </row>
    <row r="21" spans="10:17">
      <c r="J21" s="96"/>
      <c r="K21" s="96"/>
      <c r="L21" s="96"/>
      <c r="M21" s="4"/>
      <c r="N21" s="4"/>
      <c r="O21" s="4"/>
      <c r="P21" s="7"/>
    </row>
    <row r="22" spans="10:17">
      <c r="J22" s="96"/>
      <c r="K22" s="96"/>
      <c r="L22" s="96"/>
      <c r="M22" s="4"/>
      <c r="N22" s="4"/>
      <c r="O22" s="4"/>
      <c r="Q22" s="7"/>
    </row>
    <row r="23" spans="10:17">
      <c r="J23" s="96"/>
      <c r="K23" s="96"/>
      <c r="L23" s="96"/>
      <c r="M23" s="4"/>
      <c r="N23" s="4"/>
      <c r="O23" s="4"/>
      <c r="Q23" s="4"/>
    </row>
  </sheetData>
  <mergeCells count="19">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 ref="I12:J12"/>
  </mergeCells>
  <phoneticPr fontId="12"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5- 2020</EnglishTitle>
    <PublishingRollupImage xmlns="http://schemas.microsoft.com/sharepoint/v3" xsi:nil="true"/>
    <TaxCatchAll xmlns="b1657202-86a7-46c3-ba71-02bb0da5a392">
      <Value>643</Value>
      <Value>178</Value>
      <Value>640</Value>
      <Value>645</Value>
    </TaxCatchAll>
    <DocType xmlns="b1657202-86a7-46c3-ba71-02bb0da5a392">
      <Value>Publication</Value>
    </DocType>
    <DocumentDescription xmlns="b1657202-86a7-46c3-ba71-02bb0da5a392">إحصاءات البناء والتشييد  الفصل الخامس 2020</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s>
    </TaxKeywordTaxHTField>
    <Year xmlns="b1657202-86a7-46c3-ba71-02bb0da5a392">2020</Year>
    <PublishingStartDate xmlns="http://schemas.microsoft.com/sharepoint/v3">2022-03-07T18:00:00+00:00</PublishingStartDate>
    <Visible xmlns="b1657202-86a7-46c3-ba71-02bb0da5a392">true</Visible>
    <ArabicTitle xmlns="b1657202-86a7-46c3-ba71-02bb0da5a392">إحصاءات البناء والتشييد  الفصل الخامس 2020</ArabicTitle>
    <DocumentDescription0 xmlns="423524d6-f9d7-4b47-aadf-7b8f6888b7b0">Building and Construction Statistics Chapter 5- 2020</DocumentDescription0>
    <DocPeriodicity xmlns="423524d6-f9d7-4b47-aadf-7b8f6888b7b0">Annual</DocPeriodicity>
  </documentManagement>
</p:properti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D386AB-9412-4BE1-BA98-D9D273F1F912}">
  <ds:schemaRefs>
    <ds:schemaRef ds:uri="http://purl.org/dc/dcmitype/"/>
    <ds:schemaRef ds:uri="http://schemas.microsoft.com/office/2006/metadata/properties"/>
    <ds:schemaRef ds:uri="http://purl.org/dc/terms/"/>
    <ds:schemaRef ds:uri="423524d6-f9d7-4b47-aadf-7b8f6888b7b0"/>
    <ds:schemaRef ds:uri="http://www.w3.org/XML/1998/namespace"/>
    <ds:schemaRef ds:uri="b1657202-86a7-46c3-ba71-02bb0da5a392"/>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A3460DF7-81DB-4FA4-89E2-9A8F2ECEEFB9}"/>
</file>

<file path=customXml/itemProps3.xml><?xml version="1.0" encoding="utf-8"?>
<ds:datastoreItem xmlns:ds="http://schemas.openxmlformats.org/officeDocument/2006/customXml" ds:itemID="{0D3EC7CB-00BD-4909-9DA7-C480F74623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31</vt:lpstr>
      <vt:lpstr>32</vt:lpstr>
      <vt:lpstr>33</vt:lpstr>
      <vt:lpstr>GR-16</vt:lpstr>
      <vt:lpstr>34</vt:lpstr>
      <vt:lpstr>35</vt:lpstr>
      <vt:lpstr>36</vt:lpstr>
      <vt:lpstr>37</vt:lpstr>
      <vt:lpstr>'31'!Print_Area</vt:lpstr>
      <vt:lpstr>'32'!Print_Area</vt:lpstr>
      <vt:lpstr>'33'!Print_Area</vt:lpstr>
      <vt:lpstr>'34'!Print_Area</vt:lpstr>
      <vt:lpstr>'35'!Print_Area</vt:lpstr>
      <vt:lpstr>'36'!Print_Area</vt:lpstr>
      <vt:lpstr>'37'!Print_Area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5- 2020</dc:title>
  <dc:creator>Mr. Sabir</dc:creator>
  <cp:keywords>Economic; Planning and Statistics Authority; PSA; Statistics</cp:keywords>
  <cp:lastModifiedBy>Fatma Khalaf Ali Alboainian</cp:lastModifiedBy>
  <cp:lastPrinted>2019-12-05T08:22:14Z</cp:lastPrinted>
  <dcterms:created xsi:type="dcterms:W3CDTF">1998-01-05T07:20:42Z</dcterms:created>
  <dcterms:modified xsi:type="dcterms:W3CDTF">2022-03-01T08:12:21Z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178;#Planning and Statistics Authority|e65649f4-24d1-441c-884c-448bd6b7a8f9;#643;#PSA|0e57c6e0-7d64-49c5-8339-fa33dddca9a5;#645;#Economic|d7e8a056-d6ab-482e-bf61-3a160944221a;#640;#Statistics|43e67556-4a22-4c31-b67a-99a39b12edc5</vt:lpwstr>
  </property>
  <property fmtid="{D5CDD505-2E9C-101B-9397-08002B2CF9AE}" pid="4" name="CategoryDescription">
    <vt:lpwstr>Building and Construction Statistics Chapter 5- 2020</vt:lpwstr>
  </property>
</Properties>
</file>